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860" activeTab="0"/>
  </bookViews>
  <sheets>
    <sheet name="VEICULOS" sheetId="1" r:id="rId1"/>
    <sheet name="MAQUINAS" sheetId="2" r:id="rId2"/>
    <sheet name="IMPLEMENTOS AGRIC. E REBOQUES" sheetId="3" r:id="rId3"/>
    <sheet name="Plan3" sheetId="4" r:id="rId4"/>
  </sheets>
  <definedNames>
    <definedName name="_xlnm.Print_Area" localSheetId="2">'IMPLEMENTOS AGRIC. E REBOQUES'!$A$1:$K$43</definedName>
    <definedName name="_xlnm.Print_Area" localSheetId="1">'MAQUINAS'!$B$1:$K$40</definedName>
    <definedName name="_xlnm.Print_Area" localSheetId="0">'VEICULOS'!$B$1:$M$119</definedName>
  </definedNames>
  <calcPr fullCalcOnLoad="1"/>
</workbook>
</file>

<file path=xl/sharedStrings.xml><?xml version="1.0" encoding="utf-8"?>
<sst xmlns="http://schemas.openxmlformats.org/spreadsheetml/2006/main" count="1448" uniqueCount="633">
  <si>
    <t xml:space="preserve">MARCA </t>
  </si>
  <si>
    <t>MODELO</t>
  </si>
  <si>
    <t>ANO</t>
  </si>
  <si>
    <t>VOLKSWAGEN</t>
  </si>
  <si>
    <t>2006/2006</t>
  </si>
  <si>
    <t>2010/2011</t>
  </si>
  <si>
    <t>FIAT</t>
  </si>
  <si>
    <t>2011/2011</t>
  </si>
  <si>
    <t>2007/2008</t>
  </si>
  <si>
    <t>2005/2006</t>
  </si>
  <si>
    <t>YAMAHA</t>
  </si>
  <si>
    <t>1998/1998</t>
  </si>
  <si>
    <t>2009/2010</t>
  </si>
  <si>
    <t>2008/2009</t>
  </si>
  <si>
    <t>2004/2004</t>
  </si>
  <si>
    <t>FORD</t>
  </si>
  <si>
    <t>2011/2012</t>
  </si>
  <si>
    <t>2006/2007</t>
  </si>
  <si>
    <t>2008/2008</t>
  </si>
  <si>
    <t>HONDA</t>
  </si>
  <si>
    <t>2009/2009</t>
  </si>
  <si>
    <t>2010/2010</t>
  </si>
  <si>
    <t>2000/2000</t>
  </si>
  <si>
    <t>2005/2005</t>
  </si>
  <si>
    <t>2012/2012</t>
  </si>
  <si>
    <t>MASSEY FERGUSON</t>
  </si>
  <si>
    <t>GENERAL MOTORS</t>
  </si>
  <si>
    <t>2004/2005</t>
  </si>
  <si>
    <t>2003/2003</t>
  </si>
  <si>
    <t>PLACA</t>
  </si>
  <si>
    <t>MQC-8167</t>
  </si>
  <si>
    <t>MQW-2345</t>
  </si>
  <si>
    <t>MSN-9418</t>
  </si>
  <si>
    <t>MTW-0945</t>
  </si>
  <si>
    <t>MTW-0940</t>
  </si>
  <si>
    <t>MRD-7769</t>
  </si>
  <si>
    <t>MQH-9211</t>
  </si>
  <si>
    <t>MQC-3886</t>
  </si>
  <si>
    <t>MQI-6642</t>
  </si>
  <si>
    <t>MQI-6643</t>
  </si>
  <si>
    <t>MSF-5807</t>
  </si>
  <si>
    <t>MTW-0937</t>
  </si>
  <si>
    <t>MSN-9422</t>
  </si>
  <si>
    <t>MSN-9417</t>
  </si>
  <si>
    <t>MTW-0936</t>
  </si>
  <si>
    <t>MTW-0968</t>
  </si>
  <si>
    <t>MST-9471</t>
  </si>
  <si>
    <t>MTW-0969</t>
  </si>
  <si>
    <t>MTW-0967</t>
  </si>
  <si>
    <t>MSN-9420</t>
  </si>
  <si>
    <t>MRV-0307</t>
  </si>
  <si>
    <t>MPQ-9372</t>
  </si>
  <si>
    <t>MQC-8173</t>
  </si>
  <si>
    <t>MQH-9206</t>
  </si>
  <si>
    <t>MTW-0944</t>
  </si>
  <si>
    <t>MTW-0938</t>
  </si>
  <si>
    <t>MSK-7621</t>
  </si>
  <si>
    <t>MSN-9423</t>
  </si>
  <si>
    <t>MRU-9497</t>
  </si>
  <si>
    <t>MQI-6640</t>
  </si>
  <si>
    <t>MTU-1450</t>
  </si>
  <si>
    <t>MQI-6641</t>
  </si>
  <si>
    <t>ODA-6647</t>
  </si>
  <si>
    <t>ODA-6648</t>
  </si>
  <si>
    <t>MSF-5812</t>
  </si>
  <si>
    <t>MQC-8179</t>
  </si>
  <si>
    <t>MQC-8177</t>
  </si>
  <si>
    <t>MQW-2351</t>
  </si>
  <si>
    <t>MTW-0939</t>
  </si>
  <si>
    <t>ODA-6651</t>
  </si>
  <si>
    <t>ODA-6650</t>
  </si>
  <si>
    <t>MRY-6773</t>
  </si>
  <si>
    <t>MRD-7761</t>
  </si>
  <si>
    <t>MSF-5806</t>
  </si>
  <si>
    <t>MSF-5809</t>
  </si>
  <si>
    <t>ODA-6652</t>
  </si>
  <si>
    <t>ODA-6654</t>
  </si>
  <si>
    <t>MQC-8171</t>
  </si>
  <si>
    <t>MQH-9207</t>
  </si>
  <si>
    <t>MQH-9208</t>
  </si>
  <si>
    <t>MRD-7751</t>
  </si>
  <si>
    <t>MRY-6769</t>
  </si>
  <si>
    <t>ODA-6656</t>
  </si>
  <si>
    <t>MPC-9971</t>
  </si>
  <si>
    <t>MPC-9931</t>
  </si>
  <si>
    <t>ODA-6653</t>
  </si>
  <si>
    <t>MSN-9415</t>
  </si>
  <si>
    <t>2012/2013</t>
  </si>
  <si>
    <t>Polo Sedan 1.6 Mi Total Flex 8V 4p</t>
  </si>
  <si>
    <t>Corolla GLi 1.8 Flex 16V Mec.</t>
  </si>
  <si>
    <t>Uno Mille Celeb. WAY ECON. 1.0 F.Flex 4p</t>
  </si>
  <si>
    <t>Strada Working 1.4 mpi Fire Flex 8V CE</t>
  </si>
  <si>
    <t>Uno Mille 1.0 Fire/ F.Flex/ ECONOMY 4p</t>
  </si>
  <si>
    <t>Kombi Furgão</t>
  </si>
  <si>
    <t>Kombi Furgão 1.4 Mi Total Flex 8V</t>
  </si>
  <si>
    <t>Ducato Minibus 2.8 Turbo Diesel</t>
  </si>
  <si>
    <t>Doblo ELX 1.4 mpi Fire Flex 8V 4p</t>
  </si>
  <si>
    <t>Strada Trekking 1.4 mpi Fire Flex 8V CE</t>
  </si>
  <si>
    <t>NXR 150 Bros ES MIX/FLEX</t>
  </si>
  <si>
    <t>BIZ 125 ES/ ES F.INJ./ES MIX F.INJECTION</t>
  </si>
  <si>
    <t>CG 125 FAN / FAN KS</t>
  </si>
  <si>
    <t>Strada 1.4 mpi Fire Flex 8V CS</t>
  </si>
  <si>
    <t>Strada 1.4 mpi Fire Flex 8V CE</t>
  </si>
  <si>
    <t>Doblo Cargo 1.3 Fire 16V 4/5p</t>
  </si>
  <si>
    <t>Palio Celebration 1.0 Fire Flex 8V 4p</t>
  </si>
  <si>
    <t>TOYOTA</t>
  </si>
  <si>
    <t xml:space="preserve"> </t>
  </si>
  <si>
    <t>JCB</t>
  </si>
  <si>
    <t>VOLVO</t>
  </si>
  <si>
    <t>SERIE</t>
  </si>
  <si>
    <t>WLB00858</t>
  </si>
  <si>
    <t>NEW HOLLAND</t>
  </si>
  <si>
    <t>CATERPILLAR</t>
  </si>
  <si>
    <t>0MFG03708</t>
  </si>
  <si>
    <t>PATROL 120H</t>
  </si>
  <si>
    <t>0CBD08941</t>
  </si>
  <si>
    <t>0WLB00988</t>
  </si>
  <si>
    <t>GABINETE  2.1 - CNPJ: 31.723.497/0001-08</t>
  </si>
  <si>
    <t>SECRETARIA MUNICIPAL DE ADMINISTRAÇÃO 3.1 - CNPJ: 31.723.497/0001-08</t>
  </si>
  <si>
    <t>SECRETARIA MUNICIPAL DE FINANÇAS 4.1 - CNPJ: 31.723.497/0001-08</t>
  </si>
  <si>
    <t xml:space="preserve">SECRETARIA MUNICIPAL DE EDUCAÇÃO E CULTURA 5.1;5.3;5.4 - CNPJ: 31.723.497/0001-08 </t>
  </si>
  <si>
    <t>SECRETARIA MUNICIPAL DE AGRICULTURA 7.1 - CNPJ: 31.723.497/0001-08</t>
  </si>
  <si>
    <t>SECRETARIA MUNICIPAL DE TURISMO, ESPORTE E LAZER 9.1 - CNPJ: 31.723.497/0001-08</t>
  </si>
  <si>
    <t>SECRETARIA MUNICIPAL DE MEIO AMBIENTE 11.1 - CNPJ: 31.723.497/0001-08</t>
  </si>
  <si>
    <t>SECRETARIA MUNICIPAL DE INTERIOR E TRANSPORTES 12.1 - CNPJ: 31.723.497/0001-08</t>
  </si>
  <si>
    <t>FUNDO MUNICIPAL DE ASSISTENCIA SOCIAL 10.1 - CNPJ: 14.946.265/0001-91</t>
  </si>
  <si>
    <t>FUNDO MUNICIPAL DE SAÚDE 6.2 - CNPJ: 14.744.834/0001-16</t>
  </si>
  <si>
    <t xml:space="preserve">SEC. MUN. DE AGRICULTURA 7.1 - CNPJ: 31.723.497/0001-08 </t>
  </si>
  <si>
    <t>SEC. MUN. DE INTERIOR E TRANSPORTES 12.1 - CNPJ: 31.723.497/0001-08</t>
  </si>
  <si>
    <t>SEC. MUN. DE OBRAS E INFRAESTRUTURA URBANA 8.1 - CNPJ: 31.723.497/0001-08</t>
  </si>
  <si>
    <t>Bora Sedan 2.0 Gasolina 4p</t>
  </si>
  <si>
    <t>ODO-9788</t>
  </si>
  <si>
    <t>MTO-1898</t>
  </si>
  <si>
    <t>MITSUBISHI</t>
  </si>
  <si>
    <t>Camionete L200 4x4 GL</t>
  </si>
  <si>
    <t>2000/2001</t>
  </si>
  <si>
    <t>RETROESCAVADEIRA 3C</t>
  </si>
  <si>
    <t>TRATOR DE PNEU TL 75</t>
  </si>
  <si>
    <t>RETROESCAVADEIRA 416E</t>
  </si>
  <si>
    <t>RETROESCAVADEIRA  416E</t>
  </si>
  <si>
    <t>MERCEDES BENZ</t>
  </si>
  <si>
    <t>RET 0010</t>
  </si>
  <si>
    <t>PAT 0005</t>
  </si>
  <si>
    <t>TRA 0003</t>
  </si>
  <si>
    <t>RET 0015</t>
  </si>
  <si>
    <t>RET 0016</t>
  </si>
  <si>
    <t>RET 0017</t>
  </si>
  <si>
    <t>RET 0018</t>
  </si>
  <si>
    <t>ESC 0001</t>
  </si>
  <si>
    <t>PAT 0004</t>
  </si>
  <si>
    <t>RET 0013</t>
  </si>
  <si>
    <t>TRA 0001</t>
  </si>
  <si>
    <t>RET 0014</t>
  </si>
  <si>
    <t>COR</t>
  </si>
  <si>
    <t>PRETO</t>
  </si>
  <si>
    <t>GASOLINA</t>
  </si>
  <si>
    <t>PRATA</t>
  </si>
  <si>
    <t>BRANCO</t>
  </si>
  <si>
    <t>GASOLINA/ALCOOL</t>
  </si>
  <si>
    <t>AZUL</t>
  </si>
  <si>
    <t>CRYPTON T105E</t>
  </si>
  <si>
    <t>ÓLEO DIESEL COMUM</t>
  </si>
  <si>
    <t>AMARELO</t>
  </si>
  <si>
    <t>ÓLEO DIESEL S-10</t>
  </si>
  <si>
    <t>VERMELHO</t>
  </si>
  <si>
    <t>Doblo ESSENCE 1.8 flex 16V 5p</t>
  </si>
  <si>
    <t>2013/2013</t>
  </si>
  <si>
    <t>1989/1990</t>
  </si>
  <si>
    <t>DIESEL</t>
  </si>
  <si>
    <t>55L</t>
  </si>
  <si>
    <t>45L</t>
  </si>
  <si>
    <t>60L</t>
  </si>
  <si>
    <t>50L</t>
  </si>
  <si>
    <t>58L</t>
  </si>
  <si>
    <t>4,2L</t>
  </si>
  <si>
    <t>80L</t>
  </si>
  <si>
    <t>75L</t>
  </si>
  <si>
    <t>12L</t>
  </si>
  <si>
    <t>4L</t>
  </si>
  <si>
    <t>15,1L</t>
  </si>
  <si>
    <t>54L</t>
  </si>
  <si>
    <t>51L</t>
  </si>
  <si>
    <t>64L</t>
  </si>
  <si>
    <t>48L</t>
  </si>
  <si>
    <t>COMBUSTÍVEL</t>
  </si>
  <si>
    <t>5L</t>
  </si>
  <si>
    <t>220L</t>
  </si>
  <si>
    <t>2014/2014</t>
  </si>
  <si>
    <t>MQZ-2806</t>
  </si>
  <si>
    <t>RENAULT</t>
  </si>
  <si>
    <t>70L</t>
  </si>
  <si>
    <t>OLEO DIESEL COMUM</t>
  </si>
  <si>
    <t xml:space="preserve">Uno Mille 1.0 Fire/ F.Flex/ ECONOMY 4p    </t>
  </si>
  <si>
    <t>SETOR</t>
  </si>
  <si>
    <t>2.1</t>
  </si>
  <si>
    <t>3.1</t>
  </si>
  <si>
    <t>4.1</t>
  </si>
  <si>
    <t>5.1</t>
  </si>
  <si>
    <t>7.1</t>
  </si>
  <si>
    <t>8.1</t>
  </si>
  <si>
    <t>9.1</t>
  </si>
  <si>
    <t>10.1</t>
  </si>
  <si>
    <t>10.1.1</t>
  </si>
  <si>
    <t>10.1.2</t>
  </si>
  <si>
    <t>10.1.3</t>
  </si>
  <si>
    <t>MTL-4961</t>
  </si>
  <si>
    <t>6.2</t>
  </si>
  <si>
    <t xml:space="preserve">Uno Mille 1.0 Fire/ F.Flex/ ECONOMY 4p </t>
  </si>
  <si>
    <t>6.2.1</t>
  </si>
  <si>
    <t>6.2.2</t>
  </si>
  <si>
    <r>
      <t xml:space="preserve">Uno Mille 1.0 Fire/ F.Flex/ ECONOMY 4p </t>
    </r>
    <r>
      <rPr>
        <b/>
        <sz val="12"/>
        <color indexed="8"/>
        <rFont val="Arial"/>
        <family val="2"/>
      </rPr>
      <t>(PSF)</t>
    </r>
  </si>
  <si>
    <r>
      <t xml:space="preserve">Uno Mille 1.0 Fire/ F.Flex/ ECONOMY 4p </t>
    </r>
    <r>
      <rPr>
        <b/>
        <sz val="12"/>
        <color indexed="8"/>
        <rFont val="Arial"/>
        <family val="2"/>
      </rPr>
      <t>(VIG. SANT)</t>
    </r>
  </si>
  <si>
    <r>
      <t xml:space="preserve">Kombi Furgão 1.4 Mi Total Flex 8V </t>
    </r>
    <r>
      <rPr>
        <b/>
        <sz val="12"/>
        <color indexed="8"/>
        <rFont val="Arial"/>
        <family val="2"/>
      </rPr>
      <t>(VIG. SANT)</t>
    </r>
  </si>
  <si>
    <r>
      <t xml:space="preserve">C 100 BIZ/ 100 BIZ KS </t>
    </r>
    <r>
      <rPr>
        <b/>
        <sz val="12"/>
        <color indexed="8"/>
        <rFont val="Arial"/>
        <family val="2"/>
      </rPr>
      <t>(VIG. SANT)</t>
    </r>
  </si>
  <si>
    <t>PAT-0006</t>
  </si>
  <si>
    <t>CJAP05740</t>
  </si>
  <si>
    <t>OYD-0002</t>
  </si>
  <si>
    <t>Gol City 1.0 4p</t>
  </si>
  <si>
    <t>ROLO COMPACTADOR CS423E</t>
  </si>
  <si>
    <t>VEAE01076</t>
  </si>
  <si>
    <t>OYF-2490</t>
  </si>
  <si>
    <t>Uno Vivace 1.0 Flex 8V</t>
  </si>
  <si>
    <t>OYF-9169</t>
  </si>
  <si>
    <t>CHEVROLET</t>
  </si>
  <si>
    <t>Montana 1.4 Econo Flex 8V LS</t>
  </si>
  <si>
    <t>56L</t>
  </si>
  <si>
    <t>2014/2015</t>
  </si>
  <si>
    <t>CAR 0004</t>
  </si>
  <si>
    <t>CAR 0003</t>
  </si>
  <si>
    <t>OYJ-0889</t>
  </si>
  <si>
    <r>
      <t xml:space="preserve">Palio 1.0 Fire/ Flex 8V/ ECONOMY 4p </t>
    </r>
    <r>
      <rPr>
        <b/>
        <sz val="12"/>
        <color indexed="8"/>
        <rFont val="Arial"/>
        <family val="2"/>
      </rPr>
      <t>(PSF)</t>
    </r>
  </si>
  <si>
    <t>OYJ-0890</t>
  </si>
  <si>
    <t>C.T</t>
  </si>
  <si>
    <t>RENAVAM</t>
  </si>
  <si>
    <t>A.F./A.M.</t>
  </si>
  <si>
    <t>CHASSI</t>
  </si>
  <si>
    <t xml:space="preserve"> COMBUST.</t>
  </si>
  <si>
    <t>9BWJB09N66P018943</t>
  </si>
  <si>
    <t>00.897.016.033</t>
  </si>
  <si>
    <t>3VWSY49M36M032183</t>
  </si>
  <si>
    <t>00.882.421.107</t>
  </si>
  <si>
    <t>9BRBB42E5B5130731</t>
  </si>
  <si>
    <t>00.209969.822</t>
  </si>
  <si>
    <t>9BD15844AB6555923</t>
  </si>
  <si>
    <t>00.283.623.470</t>
  </si>
  <si>
    <t>9BD27855MB7359420</t>
  </si>
  <si>
    <t>00.283.623.063</t>
  </si>
  <si>
    <t>9BD15822786041369</t>
  </si>
  <si>
    <t>00.939.734.710</t>
  </si>
  <si>
    <t>9BD15822764792640</t>
  </si>
  <si>
    <t>00.872.772.721</t>
  </si>
  <si>
    <t>9C6KE0020W0004367</t>
  </si>
  <si>
    <t>00.702.764.957</t>
  </si>
  <si>
    <t>9BD15822764777382</t>
  </si>
  <si>
    <t>00.872.771.997</t>
  </si>
  <si>
    <t>9BWGF07X76P012555</t>
  </si>
  <si>
    <t>00.884.287.580</t>
  </si>
  <si>
    <t>9BWMF07X1AP009811</t>
  </si>
  <si>
    <t>00.169.023.192</t>
  </si>
  <si>
    <t>93W244M2392034886</t>
  </si>
  <si>
    <t>00.117.591.912</t>
  </si>
  <si>
    <t>9BD119307B1077336</t>
  </si>
  <si>
    <t>00.283.622.555</t>
  </si>
  <si>
    <t>9BFZK53A0DB453523</t>
  </si>
  <si>
    <t>00.503.195.901</t>
  </si>
  <si>
    <t>9BWAA45U4EP123650</t>
  </si>
  <si>
    <t>00.596.885.865</t>
  </si>
  <si>
    <t>9BD27833MB7305545</t>
  </si>
  <si>
    <t>00.250.125.188</t>
  </si>
  <si>
    <t>9BD15822AB6522076</t>
  </si>
  <si>
    <t>00.255.819.641</t>
  </si>
  <si>
    <t>93XJNK3401CY08973</t>
  </si>
  <si>
    <t>00.747.990.913</t>
  </si>
  <si>
    <t>93W244M24C2079179</t>
  </si>
  <si>
    <t>00.334.790.506</t>
  </si>
  <si>
    <t>9C2KD0550BR558139</t>
  </si>
  <si>
    <t>00.339.375.698</t>
  </si>
  <si>
    <t>9C2JC42209R039288</t>
  </si>
  <si>
    <t>00.148.234.615</t>
  </si>
  <si>
    <t>9C2JC4110AR714046</t>
  </si>
  <si>
    <t>00.279.505.353</t>
  </si>
  <si>
    <t>9C2JC4110BR441882</t>
  </si>
  <si>
    <t>00.339.379.340</t>
  </si>
  <si>
    <t>9BD27833M97147700</t>
  </si>
  <si>
    <t>00.143.380.605</t>
  </si>
  <si>
    <t>9BWGB17X3YP016297</t>
  </si>
  <si>
    <t>00.737.457.864</t>
  </si>
  <si>
    <t>9BWGB07X95P000210</t>
  </si>
  <si>
    <t>00.834.343.320</t>
  </si>
  <si>
    <t>9BWGB07X95P006685</t>
  </si>
  <si>
    <t>00.847.284.573</t>
  </si>
  <si>
    <t>9BD15822764787396</t>
  </si>
  <si>
    <t>00.872.773.795</t>
  </si>
  <si>
    <t>9BD15844AB6555042</t>
  </si>
  <si>
    <t>00.283.623.268</t>
  </si>
  <si>
    <t>9BD119307B1077353</t>
  </si>
  <si>
    <t>00.283.622.776</t>
  </si>
  <si>
    <t>9BGRZ08F0BG163799</t>
  </si>
  <si>
    <t>00.233.376.747</t>
  </si>
  <si>
    <t>8AC690340YA541374</t>
  </si>
  <si>
    <t>00.737.456.477</t>
  </si>
  <si>
    <t>9BD15822AB6512252</t>
  </si>
  <si>
    <t>00.250.130.955</t>
  </si>
  <si>
    <t>9BWRP82W75R513452</t>
  </si>
  <si>
    <t>00.858.004.089</t>
  </si>
  <si>
    <t>9BGRX48FOBG180473</t>
  </si>
  <si>
    <t>00.271.316.756</t>
  </si>
  <si>
    <t>9BD27808A72518187</t>
  </si>
  <si>
    <t>00.884.929.205</t>
  </si>
  <si>
    <t>9BD195152E0587289</t>
  </si>
  <si>
    <t>01.010.177.050</t>
  </si>
  <si>
    <t>9BGCA80X0FB105379</t>
  </si>
  <si>
    <t>01.011.712.013</t>
  </si>
  <si>
    <t>9BD27803MC7510729</t>
  </si>
  <si>
    <t>00.465.374.271</t>
  </si>
  <si>
    <t>9BD27833MC7501566</t>
  </si>
  <si>
    <t>00.465.376.363</t>
  </si>
  <si>
    <t>93YADCUH56J727476</t>
  </si>
  <si>
    <t>00.928.706.044</t>
  </si>
  <si>
    <t>9BD25504998851415</t>
  </si>
  <si>
    <t>00.118.225.103</t>
  </si>
  <si>
    <t>9BD25504558748890</t>
  </si>
  <si>
    <t>00.845.638.831</t>
  </si>
  <si>
    <t>9BD22315442005995</t>
  </si>
  <si>
    <t>00.835.174.433</t>
  </si>
  <si>
    <t>93W245G3382023170</t>
  </si>
  <si>
    <t>00.948.119.152</t>
  </si>
  <si>
    <t>9BD223156B2021019</t>
  </si>
  <si>
    <t>00.293.478.848</t>
  </si>
  <si>
    <t>9BD119609C1090011</t>
  </si>
  <si>
    <t>93PB12E3PCC040014</t>
  </si>
  <si>
    <t>00.409.631.728</t>
  </si>
  <si>
    <t>9BWDA52RX9R907392</t>
  </si>
  <si>
    <t>00.113.210.922</t>
  </si>
  <si>
    <t>9BD17164G85144838</t>
  </si>
  <si>
    <t>00.948.216.417</t>
  </si>
  <si>
    <t>9BD15822A96224840</t>
  </si>
  <si>
    <t>00.118.176.048</t>
  </si>
  <si>
    <t>9BD15822A96229976</t>
  </si>
  <si>
    <t>00.118.177.354</t>
  </si>
  <si>
    <t>9BD15822AC6683516</t>
  </si>
  <si>
    <t>00.459.695.304</t>
  </si>
  <si>
    <t>9BD15822AC6683976</t>
  </si>
  <si>
    <t>00.459.695.860</t>
  </si>
  <si>
    <t>9BD15822AC6683916</t>
  </si>
  <si>
    <t>00.459.696.190</t>
  </si>
  <si>
    <t>9BD15822554612373</t>
  </si>
  <si>
    <t>00.835.606.902</t>
  </si>
  <si>
    <t>9BD15822764752180</t>
  </si>
  <si>
    <t>00.864.299.095</t>
  </si>
  <si>
    <t>9BD15822764752095</t>
  </si>
  <si>
    <t>00.864.298.935</t>
  </si>
  <si>
    <t>9BD17122LF5965475</t>
  </si>
  <si>
    <t>01.225.037.759</t>
  </si>
  <si>
    <t>9BD17122LF5966203</t>
  </si>
  <si>
    <t>01.225.044.720</t>
  </si>
  <si>
    <t>9BD17164G85133979</t>
  </si>
  <si>
    <t>00.948.216.786</t>
  </si>
  <si>
    <t>9BD15722786121149</t>
  </si>
  <si>
    <t>00.965.970.884</t>
  </si>
  <si>
    <t>9BWMF07X2CP026202</t>
  </si>
  <si>
    <t>00.464.940.117</t>
  </si>
  <si>
    <t>9C2H07103R084984</t>
  </si>
  <si>
    <t>00.815.394.381</t>
  </si>
  <si>
    <t>9C2HA07103R084673</t>
  </si>
  <si>
    <t>00.815.395.345</t>
  </si>
  <si>
    <t>ROL-0002</t>
  </si>
  <si>
    <t>SECRETARIA MUNICIPAL DE OBRAS E INFRAESTRUTURA URBANA 8.1 - CNPJ: 31.723.497/0001-08</t>
  </si>
  <si>
    <t>UNO MILE FIRE (APAE) NÃO PRECISA DE CARTÃO</t>
  </si>
  <si>
    <t>OYJ-0895</t>
  </si>
  <si>
    <t>Ducato Minibus Multijet 2.3 Turbo Diesel</t>
  </si>
  <si>
    <t>OYJ-0896</t>
  </si>
  <si>
    <t>93W245R34F2142956</t>
  </si>
  <si>
    <t>93W245R34F2143397</t>
  </si>
  <si>
    <t>RET 0019</t>
  </si>
  <si>
    <t>RET 12</t>
  </si>
  <si>
    <r>
      <t>RETROESCAVADEIRA BL60</t>
    </r>
    <r>
      <rPr>
        <b/>
        <sz val="9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(CMD. SINDICATO)</t>
    </r>
  </si>
  <si>
    <t>2007/2007</t>
  </si>
  <si>
    <t>2001/2001</t>
  </si>
  <si>
    <t>PATRIMÔNIO</t>
  </si>
  <si>
    <t>GRA 0001</t>
  </si>
  <si>
    <t>BALDAN</t>
  </si>
  <si>
    <t>GRADE ARADORA CRSG 14 X 26 MRO</t>
  </si>
  <si>
    <t>03483500/00</t>
  </si>
  <si>
    <t>-</t>
  </si>
  <si>
    <t>GRA 0002</t>
  </si>
  <si>
    <t>NÃO LOCALIZADO</t>
  </si>
  <si>
    <t>GRA 0003</t>
  </si>
  <si>
    <t>GRADE NIVELADORA SPR 32 X 20 MRO</t>
  </si>
  <si>
    <t>ARA 0001</t>
  </si>
  <si>
    <t>KOHLER</t>
  </si>
  <si>
    <t xml:space="preserve">ARADO FIXO REFORÇADO AF 04 X 28 </t>
  </si>
  <si>
    <t>10/5349</t>
  </si>
  <si>
    <t>ARA 0002</t>
  </si>
  <si>
    <t>ARADO FIXO REFORÇADO AF 04 X 28</t>
  </si>
  <si>
    <t>ARA 0003</t>
  </si>
  <si>
    <t>ARADO REVERSIVEL HIDR 04 X 28 ARH</t>
  </si>
  <si>
    <t>VERDE</t>
  </si>
  <si>
    <t>ARA 0004</t>
  </si>
  <si>
    <t>MARCHESAN TATU</t>
  </si>
  <si>
    <t>ARADO SUBSOLADOR 5/5 AST</t>
  </si>
  <si>
    <t>S-0695-12267</t>
  </si>
  <si>
    <t>ENS 0001</t>
  </si>
  <si>
    <t>NOGUEIRA</t>
  </si>
  <si>
    <t>ENSILADEIRA EN-6700 F4 C/AT-90</t>
  </si>
  <si>
    <t>PLA 0001</t>
  </si>
  <si>
    <t>PLAINA PDV A650.4/750.4/850</t>
  </si>
  <si>
    <t>PLA 0003</t>
  </si>
  <si>
    <t>SANTA IZABEL</t>
  </si>
  <si>
    <t>PLAINA TRASEIRA REVERSÍVEL PATS 2.40</t>
  </si>
  <si>
    <t>A28DO141</t>
  </si>
  <si>
    <t>ROC 0001</t>
  </si>
  <si>
    <t>PICCIN</t>
  </si>
  <si>
    <t>ROÇADEIRA TRATOR RP 1700</t>
  </si>
  <si>
    <t>13/06430</t>
  </si>
  <si>
    <t>RIC 0001</t>
  </si>
  <si>
    <t>RISCADOR CEREAIS SULCADOR RP</t>
  </si>
  <si>
    <t>GRA 0004</t>
  </si>
  <si>
    <t>PLA 0002</t>
  </si>
  <si>
    <t>MAC 0001</t>
  </si>
  <si>
    <t>INCOMAGRI</t>
  </si>
  <si>
    <t>MACONEL DELN 4000 LTS</t>
  </si>
  <si>
    <t>CINZA</t>
  </si>
  <si>
    <t>ROÇADEIRA TRATOR RC2 11570</t>
  </si>
  <si>
    <t>1195-11570</t>
  </si>
  <si>
    <t>TRC 0001</t>
  </si>
  <si>
    <t>HUSQVARNA</t>
  </si>
  <si>
    <t>LARANJA</t>
  </si>
  <si>
    <t>150L</t>
  </si>
  <si>
    <t>180L</t>
  </si>
  <si>
    <t>022214D001445</t>
  </si>
  <si>
    <t>TRATOR CORTADOR GRAMA L1595 LT1597</t>
  </si>
  <si>
    <t>L7ECR416127</t>
  </si>
  <si>
    <t>Ducato Multi Long. 2.7 T.Baixo Diesel</t>
  </si>
  <si>
    <t>Ducato Multi Long. 2.8 T.Baixo Diesel</t>
  </si>
  <si>
    <t>Micro Onibus Volare W8 ON</t>
  </si>
  <si>
    <t>MICRO ONIBUS 9.150 D</t>
  </si>
  <si>
    <t>TRATOR PNEU 235</t>
  </si>
  <si>
    <t>RETROESCAVADEIRA BL 60B</t>
  </si>
  <si>
    <r>
      <t xml:space="preserve">RETROESCAVADEIRA BL 60B </t>
    </r>
    <r>
      <rPr>
        <b/>
        <sz val="8"/>
        <color indexed="8"/>
        <rFont val="Arial"/>
        <family val="2"/>
      </rPr>
      <t>(CABINADA)</t>
    </r>
  </si>
  <si>
    <t>PA CARREGADEIRA 924HZ</t>
  </si>
  <si>
    <t>PÁ CARREGADEIRA 924HZ</t>
  </si>
  <si>
    <t>PPC-3751</t>
  </si>
  <si>
    <t xml:space="preserve">Amarok 2.0 CD 4X4 SE TDI </t>
  </si>
  <si>
    <t>WV1DB42H3EA037802</t>
  </si>
  <si>
    <t>ROC 0002</t>
  </si>
  <si>
    <t>PLA 0004</t>
  </si>
  <si>
    <t>A28DO390</t>
  </si>
  <si>
    <r>
      <t xml:space="preserve">ESCAVADEIRA EC140B </t>
    </r>
    <r>
      <rPr>
        <b/>
        <sz val="9"/>
        <color indexed="8"/>
        <rFont val="Arial"/>
        <family val="2"/>
      </rPr>
      <t>(CABINADA)</t>
    </r>
  </si>
  <si>
    <r>
      <t>PATROL G930</t>
    </r>
    <r>
      <rPr>
        <b/>
        <sz val="9"/>
        <color indexed="8"/>
        <rFont val="Arial"/>
        <family val="2"/>
      </rPr>
      <t xml:space="preserve"> (CABINADA)</t>
    </r>
  </si>
  <si>
    <r>
      <t xml:space="preserve">PATROL MOTONIVELADORA 120K </t>
    </r>
    <r>
      <rPr>
        <b/>
        <sz val="9"/>
        <color indexed="8"/>
        <rFont val="Arial"/>
        <family val="2"/>
      </rPr>
      <t>(CABINADA)</t>
    </r>
  </si>
  <si>
    <t>Palio Celebration 1.0 Fire Flex 8V 4p PAC's</t>
  </si>
  <si>
    <t>PAT-0007</t>
  </si>
  <si>
    <r>
      <t xml:space="preserve">PATROL MOTONIVELADORA RG 140B </t>
    </r>
    <r>
      <rPr>
        <b/>
        <sz val="9"/>
        <color indexed="8"/>
        <rFont val="Arial"/>
        <family val="2"/>
      </rPr>
      <t>(CABINADA)</t>
    </r>
  </si>
  <si>
    <t>NFAF05026</t>
  </si>
  <si>
    <t>2015/2015</t>
  </si>
  <si>
    <t>MTT-2033</t>
  </si>
  <si>
    <t>VALE DO AÇO</t>
  </si>
  <si>
    <t>REBOQUE CARROCERIA DE MADEIRA</t>
  </si>
  <si>
    <t>MARRON</t>
  </si>
  <si>
    <t>MQL-8963</t>
  </si>
  <si>
    <t>MTI-9565</t>
  </si>
  <si>
    <t>OYJ-0880</t>
  </si>
  <si>
    <t>CITROEN</t>
  </si>
  <si>
    <t>Jumper Furgão 2.3 HDI F 35LH</t>
  </si>
  <si>
    <t>935ZCWMNCF2148081</t>
  </si>
  <si>
    <t>TRA 0005</t>
  </si>
  <si>
    <t>JOHN DEERE</t>
  </si>
  <si>
    <t>TRATOR DE PNEU 5075E 4X4</t>
  </si>
  <si>
    <t>1BM5075EEE4002158</t>
  </si>
  <si>
    <t>TRA 0006</t>
  </si>
  <si>
    <t>HCCZ4030JECG31289</t>
  </si>
  <si>
    <t>ARA 0005</t>
  </si>
  <si>
    <t>ARADO SUBSOLADOR 5/5 ASTH</t>
  </si>
  <si>
    <t>GRA 0005</t>
  </si>
  <si>
    <t>NOVA TERENCE</t>
  </si>
  <si>
    <t>GRADE ARADORA 14 X 28 GAT-230</t>
  </si>
  <si>
    <t>TRATOR DE PNEU TT 4030</t>
  </si>
  <si>
    <t>CAA 0001</t>
  </si>
  <si>
    <t>FACCHINI</t>
  </si>
  <si>
    <t>CARRETA AGRICOLA 75CV MADEIRA</t>
  </si>
  <si>
    <t>SP7EN107300DV4724</t>
  </si>
  <si>
    <t>MARCOPOLO</t>
  </si>
  <si>
    <t>Nº</t>
  </si>
  <si>
    <t>N°</t>
  </si>
  <si>
    <t>TOTAL VEICULOS</t>
  </si>
  <si>
    <t>TOTAL MOTOCICLETAS</t>
  </si>
  <si>
    <t>QUANTITATIVO VEÍCULOS PMVNI</t>
  </si>
  <si>
    <t>TOTAL</t>
  </si>
  <si>
    <t>TOTAL MÁQUINAS</t>
  </si>
  <si>
    <t>TOTAL IMPLEMENTOS</t>
  </si>
  <si>
    <t>14742</t>
  </si>
  <si>
    <t>1474</t>
  </si>
  <si>
    <t>14542</t>
  </si>
  <si>
    <r>
      <t xml:space="preserve">RETROESCAVADEIRA BL 60B </t>
    </r>
    <r>
      <rPr>
        <b/>
        <sz val="9"/>
        <color indexed="8"/>
        <rFont val="Arial"/>
        <family val="2"/>
      </rPr>
      <t>(CABINADA)</t>
    </r>
  </si>
  <si>
    <t>19412 ???</t>
  </si>
  <si>
    <t>19413 ???</t>
  </si>
  <si>
    <t>22037</t>
  </si>
  <si>
    <t>22036</t>
  </si>
  <si>
    <t>???</t>
  </si>
  <si>
    <t>????</t>
  </si>
  <si>
    <t>?????</t>
  </si>
  <si>
    <r>
      <t xml:space="preserve">Ka Zetec RoCam Flex 8V 1.0L 2p </t>
    </r>
    <r>
      <rPr>
        <b/>
        <sz val="12"/>
        <color indexed="8"/>
        <rFont val="Arial"/>
        <family val="2"/>
      </rPr>
      <t>(COMODATO)</t>
    </r>
  </si>
  <si>
    <r>
      <t>CELTA 2P LIFE</t>
    </r>
    <r>
      <rPr>
        <b/>
        <sz val="12"/>
        <color indexed="8"/>
        <rFont val="Arial"/>
        <family val="2"/>
      </rPr>
      <t xml:space="preserve"> (C0MODATO)</t>
    </r>
  </si>
  <si>
    <r>
      <t xml:space="preserve">Sprinter 312 Van Std 12lug. Diesel </t>
    </r>
    <r>
      <rPr>
        <b/>
        <sz val="12"/>
        <color indexed="8"/>
        <rFont val="Arial"/>
        <family val="2"/>
      </rPr>
      <t>(ASST. SOCIAL)</t>
    </r>
  </si>
  <si>
    <r>
      <t xml:space="preserve">Uno Mille Celeb. WAY ECON. 1.0 F.Flex 4p </t>
    </r>
    <r>
      <rPr>
        <b/>
        <sz val="12"/>
        <color indexed="8"/>
        <rFont val="Arial"/>
        <family val="2"/>
      </rPr>
      <t>(CRAS)</t>
    </r>
  </si>
  <si>
    <r>
      <t xml:space="preserve">ONIBUS 17.210 </t>
    </r>
    <r>
      <rPr>
        <b/>
        <sz val="12"/>
        <color indexed="8"/>
        <rFont val="Arial"/>
        <family val="2"/>
      </rPr>
      <t>(CONVIVER)</t>
    </r>
  </si>
  <si>
    <r>
      <t xml:space="preserve">CELTA 4P SPIRIT </t>
    </r>
    <r>
      <rPr>
        <b/>
        <sz val="12"/>
        <color indexed="8"/>
        <rFont val="Arial"/>
        <family val="2"/>
      </rPr>
      <t>(C0MODATO CONSELHO TUTELAR)</t>
    </r>
  </si>
  <si>
    <r>
      <t xml:space="preserve">Master 2.8 Ambulância Furgão </t>
    </r>
    <r>
      <rPr>
        <b/>
        <sz val="12"/>
        <color indexed="8"/>
        <rFont val="Arial"/>
        <family val="2"/>
      </rPr>
      <t>(COM. P/ HPM)</t>
    </r>
  </si>
  <si>
    <r>
      <t xml:space="preserve">Fiorino Furg.1.5/1.3 Fire.Flex </t>
    </r>
    <r>
      <rPr>
        <b/>
        <sz val="12"/>
        <color indexed="8"/>
        <rFont val="Arial"/>
        <family val="2"/>
      </rPr>
      <t>(COM. P/ HPM)</t>
    </r>
  </si>
  <si>
    <r>
      <t xml:space="preserve">Fiorino Furg.1.5/1.3 Fire </t>
    </r>
    <r>
      <rPr>
        <b/>
        <sz val="12"/>
        <color indexed="8"/>
        <rFont val="Arial"/>
        <family val="2"/>
      </rPr>
      <t>(COM. P/ HPM)</t>
    </r>
  </si>
  <si>
    <r>
      <t>Doblo Cargo 1.8 mpi Flex</t>
    </r>
    <r>
      <rPr>
        <b/>
        <sz val="12"/>
        <color indexed="10"/>
        <rFont val="Arial"/>
        <family val="2"/>
      </rPr>
      <t xml:space="preserve"> (PERDA TOTAL)</t>
    </r>
  </si>
  <si>
    <t>GRA 0006</t>
  </si>
  <si>
    <t>GRADE ARADORA 16 X 24 GACR</t>
  </si>
  <si>
    <t>15/06294</t>
  </si>
  <si>
    <t>ARA 0006</t>
  </si>
  <si>
    <t>ARADO FIXO 04 X 28 ESH428 VER HIDR</t>
  </si>
  <si>
    <t>ESH428/1000001175</t>
  </si>
  <si>
    <t>CAR 0005</t>
  </si>
  <si>
    <r>
      <t xml:space="preserve">PÁ CARREGADEIRA 12D </t>
    </r>
    <r>
      <rPr>
        <b/>
        <sz val="9"/>
        <color indexed="8"/>
        <rFont val="Arial"/>
        <family val="2"/>
      </rPr>
      <t>(CABINADA)</t>
    </r>
  </si>
  <si>
    <t>NFAE07704</t>
  </si>
  <si>
    <t>2016/2016</t>
  </si>
  <si>
    <t>PPN-7463</t>
  </si>
  <si>
    <t>RUSSO</t>
  </si>
  <si>
    <t>REBOQUE PARA BARCO</t>
  </si>
  <si>
    <t>BAR-0001</t>
  </si>
  <si>
    <t>POLIMARINE</t>
  </si>
  <si>
    <t>BARCO DE ALUMINIO</t>
  </si>
  <si>
    <t>CASCO 164</t>
  </si>
  <si>
    <t>9A9AG1CATGFDC8034</t>
  </si>
  <si>
    <t>OYJ-0878</t>
  </si>
  <si>
    <r>
      <t xml:space="preserve">Ducato Max Cargo 2.3 12m³ </t>
    </r>
    <r>
      <rPr>
        <b/>
        <sz val="12"/>
        <color indexed="8"/>
        <rFont val="Arial"/>
        <family val="2"/>
      </rPr>
      <t>(COM. P/ HPM)</t>
    </r>
  </si>
  <si>
    <t>93W245G3RG2159565</t>
  </si>
  <si>
    <t>OYJ-0877</t>
  </si>
  <si>
    <r>
      <t xml:space="preserve">Doblo Cargo 1.4 Flex </t>
    </r>
    <r>
      <rPr>
        <b/>
        <sz val="12"/>
        <color indexed="8"/>
        <rFont val="Arial"/>
        <family val="2"/>
      </rPr>
      <t>(COM. P/ HPM)</t>
    </r>
  </si>
  <si>
    <t>9BD22315SG2042800</t>
  </si>
  <si>
    <t>TOTAL REBOQUES</t>
  </si>
  <si>
    <t>TOTAL BARCOS</t>
  </si>
  <si>
    <t>TOTAL IMPLEMENTOS, REBOQUES E BARCO</t>
  </si>
  <si>
    <t>TOTAL VANS</t>
  </si>
  <si>
    <t>TOTAL CAMIONETES</t>
  </si>
  <si>
    <t>05FM02331</t>
  </si>
  <si>
    <t>KM 10/2016</t>
  </si>
  <si>
    <t>26075</t>
  </si>
  <si>
    <t>30586</t>
  </si>
  <si>
    <t>244467</t>
  </si>
  <si>
    <t>72180</t>
  </si>
  <si>
    <t>204236</t>
  </si>
  <si>
    <t>243723</t>
  </si>
  <si>
    <t>150354</t>
  </si>
  <si>
    <t>294675</t>
  </si>
  <si>
    <t>332447</t>
  </si>
  <si>
    <t>211395</t>
  </si>
  <si>
    <t>218553</t>
  </si>
  <si>
    <t>174683</t>
  </si>
  <si>
    <t>197883</t>
  </si>
  <si>
    <t>217448</t>
  </si>
  <si>
    <t>203130</t>
  </si>
  <si>
    <t>141111</t>
  </si>
  <si>
    <t>233218</t>
  </si>
  <si>
    <t>300029</t>
  </si>
  <si>
    <t>143634</t>
  </si>
  <si>
    <t>160017</t>
  </si>
  <si>
    <t>146411</t>
  </si>
  <si>
    <t>509544</t>
  </si>
  <si>
    <t>51457</t>
  </si>
  <si>
    <t>228070</t>
  </si>
  <si>
    <t>352039</t>
  </si>
  <si>
    <t>214905</t>
  </si>
  <si>
    <t>183717</t>
  </si>
  <si>
    <t>180817</t>
  </si>
  <si>
    <t>324364</t>
  </si>
  <si>
    <t>64661</t>
  </si>
  <si>
    <t>105728</t>
  </si>
  <si>
    <t>77169</t>
  </si>
  <si>
    <t>163500</t>
  </si>
  <si>
    <t>215603</t>
  </si>
  <si>
    <t>83964</t>
  </si>
  <si>
    <t>88092</t>
  </si>
  <si>
    <t>29657</t>
  </si>
  <si>
    <t>194900</t>
  </si>
  <si>
    <t>122436</t>
  </si>
  <si>
    <t>123743</t>
  </si>
  <si>
    <t>113442</t>
  </si>
  <si>
    <t>80812</t>
  </si>
  <si>
    <t>91625</t>
  </si>
  <si>
    <t>60977</t>
  </si>
  <si>
    <t>109852</t>
  </si>
  <si>
    <t>23893</t>
  </si>
  <si>
    <t>44987</t>
  </si>
  <si>
    <t>91656</t>
  </si>
  <si>
    <t>85152</t>
  </si>
  <si>
    <t>256257</t>
  </si>
  <si>
    <t>249595</t>
  </si>
  <si>
    <t>96508</t>
  </si>
  <si>
    <t>102687</t>
  </si>
  <si>
    <t>189846</t>
  </si>
  <si>
    <t>37215</t>
  </si>
  <si>
    <t>23924</t>
  </si>
  <si>
    <t>29474</t>
  </si>
  <si>
    <t>17341</t>
  </si>
  <si>
    <t>11589</t>
  </si>
  <si>
    <t>6797</t>
  </si>
  <si>
    <t>5387</t>
  </si>
  <si>
    <t>35559</t>
  </si>
  <si>
    <t>27570</t>
  </si>
  <si>
    <t>59639</t>
  </si>
  <si>
    <t>107051</t>
  </si>
  <si>
    <t>11041</t>
  </si>
  <si>
    <t>HORÍMETRO</t>
  </si>
  <si>
    <t>MOTONIVELADORAS</t>
  </si>
  <si>
    <t>RETROESCAVADEIRAS</t>
  </si>
  <si>
    <t>PA CARREGADEIRA</t>
  </si>
  <si>
    <t>TRATOR</t>
  </si>
  <si>
    <t>ROLO COMPACTADOR</t>
  </si>
  <si>
    <t>ESCAVADEIRA</t>
  </si>
  <si>
    <t>26/10/2016    IMPLEMENTOS AGRÍCOLAS - PREFEITURA MUNICIPAL DE VENDA NOVA DO IMIGRANTE</t>
  </si>
  <si>
    <t>22801</t>
  </si>
  <si>
    <t>C 100 BIZ/ 100 BIZ KS (VIG. SANT)</t>
  </si>
  <si>
    <t>00.457.683.767</t>
  </si>
  <si>
    <t>00.231.277.342</t>
  </si>
  <si>
    <t>00.322.682.860</t>
  </si>
  <si>
    <t>00.323.391.052</t>
  </si>
  <si>
    <t>RET 0020</t>
  </si>
  <si>
    <r>
      <t xml:space="preserve">RETROESCAVADEIRA 3CX </t>
    </r>
    <r>
      <rPr>
        <b/>
        <sz val="8"/>
        <color indexed="8"/>
        <rFont val="Arial"/>
        <family val="2"/>
      </rPr>
      <t>(CABINADA)</t>
    </r>
  </si>
  <si>
    <t>05/06/2017         FROTA - PREFEITURA MUNICIPAL DE VENDA NOVA DO IMIGRANTE</t>
  </si>
  <si>
    <t>05/06/2017   MAQUINAS - PREFEITURA MUNICIPAL DE VENDA NOVA DO IMIGRANTE</t>
  </si>
  <si>
    <t>PPQ-5789</t>
  </si>
  <si>
    <t>2017/2017</t>
  </si>
  <si>
    <t>936Y5SRFH4HJ771815</t>
  </si>
  <si>
    <t>93Y5SRFH4HJ697053</t>
  </si>
  <si>
    <t>PPQ-5788</t>
  </si>
  <si>
    <r>
      <t xml:space="preserve">SANDERO EXPRESSION 1.6 </t>
    </r>
    <r>
      <rPr>
        <b/>
        <sz val="12"/>
        <color indexed="8"/>
        <rFont val="Arial"/>
        <family val="2"/>
      </rPr>
      <t>(ASST SOCIAL)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</si>
</sst>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,000,000,000"/>
    <numFmt numFmtId="165" formatCode="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6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1" fontId="44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44" fillId="34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" fontId="45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/>
    </xf>
    <xf numFmtId="165" fontId="44" fillId="33" borderId="10" xfId="0" applyNumberFormat="1" applyFont="1" applyFill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65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44" fillId="0" borderId="10" xfId="0" applyNumberFormat="1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49" fontId="45" fillId="33" borderId="15" xfId="0" applyNumberFormat="1" applyFont="1" applyFill="1" applyBorder="1" applyAlignment="1">
      <alignment horizontal="center"/>
    </xf>
    <xf numFmtId="49" fontId="45" fillId="33" borderId="13" xfId="0" applyNumberFormat="1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165" fontId="44" fillId="0" borderId="15" xfId="0" applyNumberFormat="1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165" fontId="49" fillId="0" borderId="15" xfId="0" applyNumberFormat="1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5" fillId="10" borderId="10" xfId="0" applyFont="1" applyFill="1" applyBorder="1" applyAlignment="1">
      <alignment horizontal="center"/>
    </xf>
    <xf numFmtId="165" fontId="48" fillId="0" borderId="15" xfId="0" applyNumberFormat="1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165" fontId="49" fillId="33" borderId="15" xfId="0" applyNumberFormat="1" applyFont="1" applyFill="1" applyBorder="1" applyAlignment="1">
      <alignment horizontal="left"/>
    </xf>
    <xf numFmtId="0" fontId="49" fillId="33" borderId="13" xfId="0" applyFont="1" applyFill="1" applyBorder="1" applyAlignment="1">
      <alignment horizontal="left"/>
    </xf>
    <xf numFmtId="0" fontId="49" fillId="33" borderId="14" xfId="0" applyFont="1" applyFill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5" fillId="33" borderId="15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800100</xdr:colOff>
      <xdr:row>0</xdr:row>
      <xdr:rowOff>180975</xdr:rowOff>
    </xdr:from>
    <xdr:ext cx="3829050" cy="704850"/>
    <xdr:sp>
      <xdr:nvSpPr>
        <xdr:cNvPr id="1" name="CaixaDeTexto 2"/>
        <xdr:cNvSpPr txBox="1">
          <a:spLocks noChangeArrowheads="1"/>
        </xdr:cNvSpPr>
      </xdr:nvSpPr>
      <xdr:spPr>
        <a:xfrm>
          <a:off x="18602325" y="180975"/>
          <a:ext cx="3829050" cy="7048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SEMPRE QUE FOR ALTERAR ESTA PLANILHA,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LEMBRE DE 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ALVAR COMO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INSERIR A DATA DO DIA!!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42"/>
  <sheetViews>
    <sheetView tabSelected="1" zoomScaleSheetLayoutView="70" zoomScalePageLayoutView="0" workbookViewId="0" topLeftCell="A55">
      <selection activeCell="A81" sqref="A81"/>
    </sheetView>
  </sheetViews>
  <sheetFormatPr defaultColWidth="9.140625" defaultRowHeight="15"/>
  <cols>
    <col min="1" max="1" width="5.140625" style="51" customWidth="1"/>
    <col min="2" max="2" width="14.00390625" style="51" customWidth="1"/>
    <col min="3" max="3" width="25.7109375" style="51" customWidth="1"/>
    <col min="4" max="4" width="91.421875" style="51" bestFit="1" customWidth="1"/>
    <col min="5" max="5" width="9.28125" style="51" customWidth="1"/>
    <col min="6" max="6" width="14.140625" style="51" bestFit="1" customWidth="1"/>
    <col min="7" max="7" width="26.28125" style="51" bestFit="1" customWidth="1"/>
    <col min="8" max="8" width="7.00390625" style="51" bestFit="1" customWidth="1"/>
    <col min="9" max="9" width="26.7109375" style="51" bestFit="1" customWidth="1"/>
    <col min="10" max="10" width="17.421875" style="51" bestFit="1" customWidth="1"/>
    <col min="11" max="11" width="16.00390625" style="51" bestFit="1" customWidth="1"/>
    <col min="12" max="12" width="13.8515625" style="51" bestFit="1" customWidth="1"/>
    <col min="13" max="13" width="12.28125" style="51" bestFit="1" customWidth="1"/>
    <col min="14" max="15" width="0.2890625" style="51" hidden="1" customWidth="1"/>
    <col min="16" max="16384" width="9.140625" style="51" customWidth="1"/>
  </cols>
  <sheetData>
    <row r="1" spans="1:13" ht="1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" customHeight="1">
      <c r="A2" s="114" t="s">
        <v>625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>
      <c r="A4" s="100" t="s">
        <v>117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>
      <c r="A5" s="50" t="s">
        <v>483</v>
      </c>
      <c r="B5" s="50" t="s">
        <v>29</v>
      </c>
      <c r="C5" s="50" t="s">
        <v>0</v>
      </c>
      <c r="D5" s="50" t="s">
        <v>1</v>
      </c>
      <c r="E5" s="50" t="s">
        <v>193</v>
      </c>
      <c r="F5" s="50" t="s">
        <v>153</v>
      </c>
      <c r="G5" s="50" t="s">
        <v>184</v>
      </c>
      <c r="H5" s="50" t="s">
        <v>232</v>
      </c>
      <c r="I5" s="50" t="s">
        <v>235</v>
      </c>
      <c r="J5" s="50" t="s">
        <v>233</v>
      </c>
      <c r="K5" s="50" t="s">
        <v>379</v>
      </c>
      <c r="L5" s="75" t="s">
        <v>542</v>
      </c>
      <c r="M5" s="50" t="s">
        <v>234</v>
      </c>
    </row>
    <row r="6" spans="1:13" ht="15">
      <c r="A6" s="66">
        <v>1</v>
      </c>
      <c r="B6" s="4" t="s">
        <v>30</v>
      </c>
      <c r="C6" s="4" t="s">
        <v>3</v>
      </c>
      <c r="D6" s="5" t="s">
        <v>130</v>
      </c>
      <c r="E6" s="5" t="s">
        <v>194</v>
      </c>
      <c r="F6" s="5" t="s">
        <v>154</v>
      </c>
      <c r="G6" s="5" t="s">
        <v>155</v>
      </c>
      <c r="H6" s="5" t="s">
        <v>169</v>
      </c>
      <c r="I6" s="5" t="s">
        <v>239</v>
      </c>
      <c r="J6" s="5" t="s">
        <v>240</v>
      </c>
      <c r="K6" s="5">
        <v>8915</v>
      </c>
      <c r="L6" s="82" t="s">
        <v>547</v>
      </c>
      <c r="M6" s="4" t="s">
        <v>4</v>
      </c>
    </row>
    <row r="7" spans="1:13" ht="15">
      <c r="A7" s="66">
        <v>1</v>
      </c>
      <c r="B7" s="4" t="s">
        <v>31</v>
      </c>
      <c r="C7" s="4" t="s">
        <v>3</v>
      </c>
      <c r="D7" s="5" t="s">
        <v>88</v>
      </c>
      <c r="E7" s="5" t="s">
        <v>194</v>
      </c>
      <c r="F7" s="5" t="s">
        <v>156</v>
      </c>
      <c r="G7" s="5" t="s">
        <v>155</v>
      </c>
      <c r="H7" s="5" t="s">
        <v>170</v>
      </c>
      <c r="I7" s="5" t="s">
        <v>237</v>
      </c>
      <c r="J7" s="5" t="s">
        <v>238</v>
      </c>
      <c r="K7" s="5">
        <v>16010</v>
      </c>
      <c r="L7" s="82" t="s">
        <v>559</v>
      </c>
      <c r="M7" s="4" t="s">
        <v>4</v>
      </c>
    </row>
    <row r="8" spans="1:13" ht="15">
      <c r="A8" s="66">
        <v>1</v>
      </c>
      <c r="B8" s="4" t="s">
        <v>32</v>
      </c>
      <c r="C8" s="6" t="s">
        <v>105</v>
      </c>
      <c r="D8" s="5" t="s">
        <v>89</v>
      </c>
      <c r="E8" s="5" t="s">
        <v>194</v>
      </c>
      <c r="F8" s="5" t="s">
        <v>156</v>
      </c>
      <c r="G8" s="5" t="s">
        <v>155</v>
      </c>
      <c r="H8" s="5" t="s">
        <v>171</v>
      </c>
      <c r="I8" s="5" t="s">
        <v>241</v>
      </c>
      <c r="J8" s="5" t="s">
        <v>242</v>
      </c>
      <c r="K8" s="5">
        <v>13507</v>
      </c>
      <c r="L8" s="82" t="s">
        <v>575</v>
      </c>
      <c r="M8" s="4" t="s">
        <v>5</v>
      </c>
    </row>
    <row r="9" spans="1:13" ht="15">
      <c r="A9" s="66">
        <v>1</v>
      </c>
      <c r="B9" s="4" t="s">
        <v>33</v>
      </c>
      <c r="C9" s="4" t="s">
        <v>6</v>
      </c>
      <c r="D9" s="5" t="s">
        <v>90</v>
      </c>
      <c r="E9" s="5" t="s">
        <v>194</v>
      </c>
      <c r="F9" s="5" t="s">
        <v>157</v>
      </c>
      <c r="G9" s="5" t="s">
        <v>158</v>
      </c>
      <c r="H9" s="5" t="s">
        <v>172</v>
      </c>
      <c r="I9" s="5" t="s">
        <v>243</v>
      </c>
      <c r="J9" s="5" t="s">
        <v>244</v>
      </c>
      <c r="K9" s="5">
        <v>14544</v>
      </c>
      <c r="L9" s="82" t="s">
        <v>587</v>
      </c>
      <c r="M9" s="4" t="s">
        <v>7</v>
      </c>
    </row>
    <row r="10" spans="1:13" ht="15">
      <c r="A10" s="66">
        <v>1</v>
      </c>
      <c r="B10" s="4" t="s">
        <v>34</v>
      </c>
      <c r="C10" s="4" t="s">
        <v>6</v>
      </c>
      <c r="D10" s="5" t="s">
        <v>91</v>
      </c>
      <c r="E10" s="5" t="s">
        <v>194</v>
      </c>
      <c r="F10" s="5" t="s">
        <v>157</v>
      </c>
      <c r="G10" s="5" t="s">
        <v>158</v>
      </c>
      <c r="H10" s="5" t="s">
        <v>173</v>
      </c>
      <c r="I10" s="5" t="s">
        <v>245</v>
      </c>
      <c r="J10" s="5" t="s">
        <v>246</v>
      </c>
      <c r="K10" s="5">
        <v>14547</v>
      </c>
      <c r="L10" s="82" t="s">
        <v>585</v>
      </c>
      <c r="M10" s="4" t="s">
        <v>7</v>
      </c>
    </row>
    <row r="11" spans="1:13" ht="15">
      <c r="A11" s="66">
        <v>1</v>
      </c>
      <c r="B11" s="34" t="s">
        <v>442</v>
      </c>
      <c r="C11" s="34" t="s">
        <v>3</v>
      </c>
      <c r="D11" s="8" t="s">
        <v>443</v>
      </c>
      <c r="E11" s="8" t="s">
        <v>194</v>
      </c>
      <c r="F11" s="8" t="s">
        <v>157</v>
      </c>
      <c r="G11" s="34" t="s">
        <v>163</v>
      </c>
      <c r="H11" s="8" t="s">
        <v>175</v>
      </c>
      <c r="I11" s="8" t="s">
        <v>444</v>
      </c>
      <c r="J11" s="28">
        <v>1031524000</v>
      </c>
      <c r="K11" s="28" t="s">
        <v>384</v>
      </c>
      <c r="L11" s="82" t="s">
        <v>608</v>
      </c>
      <c r="M11" s="34" t="s">
        <v>187</v>
      </c>
    </row>
    <row r="12" spans="1:13" ht="15.75" customHeight="1">
      <c r="A12" s="104">
        <f>SUM(A6:A11)</f>
        <v>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</row>
    <row r="13" spans="1:13" ht="15.75">
      <c r="A13" s="100" t="s">
        <v>118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5.75">
      <c r="A14" s="50" t="s">
        <v>483</v>
      </c>
      <c r="B14" s="50" t="s">
        <v>29</v>
      </c>
      <c r="C14" s="50" t="s">
        <v>0</v>
      </c>
      <c r="D14" s="50" t="s">
        <v>1</v>
      </c>
      <c r="E14" s="50" t="s">
        <v>193</v>
      </c>
      <c r="F14" s="50" t="s">
        <v>153</v>
      </c>
      <c r="G14" s="50" t="s">
        <v>184</v>
      </c>
      <c r="H14" s="50" t="s">
        <v>232</v>
      </c>
      <c r="I14" s="50" t="s">
        <v>235</v>
      </c>
      <c r="J14" s="50" t="s">
        <v>233</v>
      </c>
      <c r="K14" s="50" t="s">
        <v>379</v>
      </c>
      <c r="L14" s="75" t="s">
        <v>542</v>
      </c>
      <c r="M14" s="50" t="s">
        <v>234</v>
      </c>
    </row>
    <row r="15" spans="1:13" ht="15">
      <c r="A15" s="66">
        <v>1</v>
      </c>
      <c r="B15" s="34" t="s">
        <v>35</v>
      </c>
      <c r="C15" s="34" t="s">
        <v>6</v>
      </c>
      <c r="D15" s="8" t="s">
        <v>92</v>
      </c>
      <c r="E15" s="8" t="s">
        <v>195</v>
      </c>
      <c r="F15" s="8" t="s">
        <v>157</v>
      </c>
      <c r="G15" s="8" t="s">
        <v>158</v>
      </c>
      <c r="H15" s="8" t="s">
        <v>172</v>
      </c>
      <c r="I15" s="8" t="s">
        <v>247</v>
      </c>
      <c r="J15" s="8" t="s">
        <v>248</v>
      </c>
      <c r="K15" s="8">
        <v>11038</v>
      </c>
      <c r="L15" s="82" t="s">
        <v>563</v>
      </c>
      <c r="M15" s="34" t="s">
        <v>8</v>
      </c>
    </row>
    <row r="16" spans="1:13" s="52" customFormat="1" ht="15">
      <c r="A16" s="66">
        <v>1</v>
      </c>
      <c r="B16" s="34" t="s">
        <v>43</v>
      </c>
      <c r="C16" s="34" t="s">
        <v>6</v>
      </c>
      <c r="D16" s="8" t="s">
        <v>90</v>
      </c>
      <c r="E16" s="8" t="s">
        <v>195</v>
      </c>
      <c r="F16" s="8" t="s">
        <v>157</v>
      </c>
      <c r="G16" s="8" t="s">
        <v>158</v>
      </c>
      <c r="H16" s="8" t="s">
        <v>172</v>
      </c>
      <c r="I16" s="8" t="s">
        <v>269</v>
      </c>
      <c r="J16" s="8" t="s">
        <v>270</v>
      </c>
      <c r="K16" s="8">
        <v>14438</v>
      </c>
      <c r="L16" s="82" t="s">
        <v>574</v>
      </c>
      <c r="M16" s="34" t="s">
        <v>5</v>
      </c>
    </row>
    <row r="17" spans="1:13" ht="15.75" customHeight="1">
      <c r="A17" s="115">
        <f>SUM(A15:A16)</f>
        <v>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</row>
    <row r="18" spans="1:13" ht="15.75">
      <c r="A18" s="100" t="s">
        <v>119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5.75">
      <c r="A19" s="50" t="s">
        <v>483</v>
      </c>
      <c r="B19" s="50" t="s">
        <v>29</v>
      </c>
      <c r="C19" s="50" t="s">
        <v>0</v>
      </c>
      <c r="D19" s="50" t="s">
        <v>1</v>
      </c>
      <c r="E19" s="50" t="s">
        <v>193</v>
      </c>
      <c r="F19" s="50" t="s">
        <v>153</v>
      </c>
      <c r="G19" s="50" t="s">
        <v>184</v>
      </c>
      <c r="H19" s="50" t="s">
        <v>232</v>
      </c>
      <c r="I19" s="50" t="s">
        <v>235</v>
      </c>
      <c r="J19" s="50" t="s">
        <v>233</v>
      </c>
      <c r="K19" s="50" t="s">
        <v>379</v>
      </c>
      <c r="L19" s="75" t="s">
        <v>542</v>
      </c>
      <c r="M19" s="50" t="s">
        <v>234</v>
      </c>
    </row>
    <row r="20" spans="1:13" ht="15">
      <c r="A20" s="66">
        <v>1</v>
      </c>
      <c r="B20" s="4" t="s">
        <v>36</v>
      </c>
      <c r="C20" s="4" t="s">
        <v>6</v>
      </c>
      <c r="D20" s="5" t="s">
        <v>92</v>
      </c>
      <c r="E20" s="5" t="s">
        <v>196</v>
      </c>
      <c r="F20" s="5" t="s">
        <v>157</v>
      </c>
      <c r="G20" s="5" t="s">
        <v>158</v>
      </c>
      <c r="H20" s="5" t="s">
        <v>172</v>
      </c>
      <c r="I20" s="5" t="s">
        <v>249</v>
      </c>
      <c r="J20" s="5" t="s">
        <v>250</v>
      </c>
      <c r="K20" s="5">
        <v>8297</v>
      </c>
      <c r="L20" s="82" t="s">
        <v>554</v>
      </c>
      <c r="M20" s="4" t="s">
        <v>9</v>
      </c>
    </row>
    <row r="21" spans="1:13" ht="15">
      <c r="A21" s="66">
        <v>1</v>
      </c>
      <c r="B21" s="4" t="s">
        <v>37</v>
      </c>
      <c r="C21" s="4" t="s">
        <v>10</v>
      </c>
      <c r="D21" s="5" t="s">
        <v>160</v>
      </c>
      <c r="E21" s="5" t="s">
        <v>196</v>
      </c>
      <c r="F21" s="5" t="s">
        <v>159</v>
      </c>
      <c r="G21" s="5" t="s">
        <v>155</v>
      </c>
      <c r="H21" s="5" t="s">
        <v>174</v>
      </c>
      <c r="I21" s="5" t="s">
        <v>251</v>
      </c>
      <c r="J21" s="5" t="s">
        <v>252</v>
      </c>
      <c r="K21" s="5">
        <v>7001</v>
      </c>
      <c r="L21" s="78" t="s">
        <v>546</v>
      </c>
      <c r="M21" s="4" t="s">
        <v>11</v>
      </c>
    </row>
    <row r="22" spans="1:13" ht="15.75" customHeight="1">
      <c r="A22" s="101">
        <f>SUM(A20:A21)</f>
        <v>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3" ht="15.75">
      <c r="A23" s="100" t="s">
        <v>120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5.75">
      <c r="A24" s="50" t="s">
        <v>483</v>
      </c>
      <c r="B24" s="50" t="s">
        <v>29</v>
      </c>
      <c r="C24" s="50" t="s">
        <v>0</v>
      </c>
      <c r="D24" s="50" t="s">
        <v>1</v>
      </c>
      <c r="E24" s="50" t="s">
        <v>193</v>
      </c>
      <c r="F24" s="50" t="s">
        <v>153</v>
      </c>
      <c r="G24" s="50" t="s">
        <v>184</v>
      </c>
      <c r="H24" s="50" t="s">
        <v>232</v>
      </c>
      <c r="I24" s="50" t="s">
        <v>235</v>
      </c>
      <c r="J24" s="50" t="s">
        <v>233</v>
      </c>
      <c r="K24" s="50" t="s">
        <v>379</v>
      </c>
      <c r="L24" s="75" t="s">
        <v>542</v>
      </c>
      <c r="M24" s="50" t="s">
        <v>234</v>
      </c>
    </row>
    <row r="25" spans="1:13" ht="15">
      <c r="A25" s="66">
        <v>1</v>
      </c>
      <c r="B25" s="6" t="s">
        <v>38</v>
      </c>
      <c r="C25" s="6" t="s">
        <v>6</v>
      </c>
      <c r="D25" s="6" t="s">
        <v>192</v>
      </c>
      <c r="E25" s="6" t="s">
        <v>197</v>
      </c>
      <c r="F25" s="6" t="s">
        <v>157</v>
      </c>
      <c r="G25" s="6" t="s">
        <v>158</v>
      </c>
      <c r="H25" s="6" t="s">
        <v>172</v>
      </c>
      <c r="I25" s="6" t="s">
        <v>253</v>
      </c>
      <c r="J25" s="6" t="s">
        <v>254</v>
      </c>
      <c r="K25" s="6">
        <v>8298</v>
      </c>
      <c r="L25" s="82" t="s">
        <v>557</v>
      </c>
      <c r="M25" s="6" t="s">
        <v>9</v>
      </c>
    </row>
    <row r="26" spans="1:13" ht="15">
      <c r="A26" s="66">
        <v>1</v>
      </c>
      <c r="B26" s="4" t="s">
        <v>39</v>
      </c>
      <c r="C26" s="4" t="s">
        <v>3</v>
      </c>
      <c r="D26" s="5" t="s">
        <v>93</v>
      </c>
      <c r="E26" s="5" t="s">
        <v>197</v>
      </c>
      <c r="F26" s="5" t="s">
        <v>157</v>
      </c>
      <c r="G26" s="5" t="s">
        <v>158</v>
      </c>
      <c r="H26" s="5" t="s">
        <v>170</v>
      </c>
      <c r="I26" s="5" t="s">
        <v>255</v>
      </c>
      <c r="J26" s="5" t="s">
        <v>256</v>
      </c>
      <c r="K26" s="5">
        <v>9183</v>
      </c>
      <c r="L26" s="82" t="s">
        <v>558</v>
      </c>
      <c r="M26" s="4" t="s">
        <v>4</v>
      </c>
    </row>
    <row r="27" spans="1:13" ht="15">
      <c r="A27" s="66">
        <v>1</v>
      </c>
      <c r="B27" s="4" t="s">
        <v>86</v>
      </c>
      <c r="C27" s="4" t="s">
        <v>3</v>
      </c>
      <c r="D27" s="5" t="s">
        <v>94</v>
      </c>
      <c r="E27" s="5" t="s">
        <v>197</v>
      </c>
      <c r="F27" s="5" t="s">
        <v>157</v>
      </c>
      <c r="G27" s="5" t="s">
        <v>158</v>
      </c>
      <c r="H27" s="5" t="s">
        <v>170</v>
      </c>
      <c r="I27" s="5" t="s">
        <v>257</v>
      </c>
      <c r="J27" s="5" t="s">
        <v>258</v>
      </c>
      <c r="K27" s="5">
        <v>12691</v>
      </c>
      <c r="L27" s="82" t="s">
        <v>573</v>
      </c>
      <c r="M27" s="4" t="s">
        <v>12</v>
      </c>
    </row>
    <row r="28" spans="1:13" ht="15">
      <c r="A28" s="66">
        <v>1</v>
      </c>
      <c r="B28" s="6" t="s">
        <v>40</v>
      </c>
      <c r="C28" s="6" t="s">
        <v>6</v>
      </c>
      <c r="D28" s="5" t="s">
        <v>434</v>
      </c>
      <c r="E28" s="6" t="s">
        <v>197</v>
      </c>
      <c r="F28" s="6" t="s">
        <v>157</v>
      </c>
      <c r="G28" s="6" t="s">
        <v>161</v>
      </c>
      <c r="H28" s="6" t="s">
        <v>175</v>
      </c>
      <c r="I28" s="6" t="s">
        <v>259</v>
      </c>
      <c r="J28" s="6" t="s">
        <v>260</v>
      </c>
      <c r="K28" s="6">
        <v>12501</v>
      </c>
      <c r="L28" s="82" t="s">
        <v>569</v>
      </c>
      <c r="M28" s="6" t="s">
        <v>13</v>
      </c>
    </row>
    <row r="29" spans="1:13" ht="15">
      <c r="A29" s="66">
        <v>1</v>
      </c>
      <c r="B29" s="6" t="s">
        <v>41</v>
      </c>
      <c r="C29" s="6" t="s">
        <v>6</v>
      </c>
      <c r="D29" s="6" t="s">
        <v>96</v>
      </c>
      <c r="E29" s="6" t="s">
        <v>197</v>
      </c>
      <c r="F29" s="6" t="s">
        <v>157</v>
      </c>
      <c r="G29" s="6" t="s">
        <v>158</v>
      </c>
      <c r="H29" s="6" t="s">
        <v>171</v>
      </c>
      <c r="I29" s="6" t="s">
        <v>261</v>
      </c>
      <c r="J29" s="6" t="s">
        <v>262</v>
      </c>
      <c r="K29" s="6">
        <v>14546</v>
      </c>
      <c r="L29" s="82" t="s">
        <v>583</v>
      </c>
      <c r="M29" s="6" t="s">
        <v>7</v>
      </c>
    </row>
    <row r="30" spans="1:13" ht="15.75" customHeight="1">
      <c r="A30" s="101">
        <f>SUM(A25:A29)</f>
        <v>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</row>
    <row r="31" spans="1:13" ht="15.75">
      <c r="A31" s="100" t="s">
        <v>121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5.75">
      <c r="A32" s="50" t="s">
        <v>483</v>
      </c>
      <c r="B32" s="50" t="s">
        <v>29</v>
      </c>
      <c r="C32" s="50" t="s">
        <v>0</v>
      </c>
      <c r="D32" s="50" t="s">
        <v>1</v>
      </c>
      <c r="E32" s="50" t="s">
        <v>193</v>
      </c>
      <c r="F32" s="50" t="s">
        <v>153</v>
      </c>
      <c r="G32" s="50" t="s">
        <v>184</v>
      </c>
      <c r="H32" s="50" t="s">
        <v>232</v>
      </c>
      <c r="I32" s="50" t="s">
        <v>235</v>
      </c>
      <c r="J32" s="50" t="s">
        <v>233</v>
      </c>
      <c r="K32" s="50" t="s">
        <v>379</v>
      </c>
      <c r="L32" s="75" t="s">
        <v>542</v>
      </c>
      <c r="M32" s="50" t="s">
        <v>234</v>
      </c>
    </row>
    <row r="33" spans="1:13" ht="15">
      <c r="A33" s="66">
        <v>1</v>
      </c>
      <c r="B33" s="6" t="s">
        <v>45</v>
      </c>
      <c r="C33" s="6" t="s">
        <v>19</v>
      </c>
      <c r="D33" s="6" t="s">
        <v>98</v>
      </c>
      <c r="E33" s="6" t="s">
        <v>198</v>
      </c>
      <c r="F33" s="6" t="s">
        <v>154</v>
      </c>
      <c r="G33" s="6" t="s">
        <v>155</v>
      </c>
      <c r="H33" s="6" t="s">
        <v>177</v>
      </c>
      <c r="I33" s="6" t="s">
        <v>275</v>
      </c>
      <c r="J33" s="6" t="s">
        <v>276</v>
      </c>
      <c r="K33" s="6">
        <v>14964</v>
      </c>
      <c r="L33" s="81" t="s">
        <v>589</v>
      </c>
      <c r="M33" s="6" t="s">
        <v>7</v>
      </c>
    </row>
    <row r="34" spans="1:13" ht="15.75">
      <c r="A34" s="66">
        <v>1</v>
      </c>
      <c r="B34" s="4" t="s">
        <v>131</v>
      </c>
      <c r="C34" s="4" t="s">
        <v>15</v>
      </c>
      <c r="D34" s="4" t="s">
        <v>502</v>
      </c>
      <c r="E34" s="4" t="s">
        <v>198</v>
      </c>
      <c r="F34" s="4" t="s">
        <v>157</v>
      </c>
      <c r="G34" s="4" t="s">
        <v>158</v>
      </c>
      <c r="H34" s="4" t="s">
        <v>170</v>
      </c>
      <c r="I34" s="4" t="s">
        <v>263</v>
      </c>
      <c r="J34" s="4" t="s">
        <v>264</v>
      </c>
      <c r="K34" s="47" t="s">
        <v>500</v>
      </c>
      <c r="L34" s="79" t="s">
        <v>597</v>
      </c>
      <c r="M34" s="4" t="s">
        <v>87</v>
      </c>
    </row>
    <row r="35" spans="1:13" ht="15.75" customHeight="1">
      <c r="A35" s="66">
        <v>1</v>
      </c>
      <c r="B35" s="4" t="s">
        <v>216</v>
      </c>
      <c r="C35" s="7" t="s">
        <v>3</v>
      </c>
      <c r="D35" s="4" t="s">
        <v>217</v>
      </c>
      <c r="E35" s="4" t="s">
        <v>198</v>
      </c>
      <c r="F35" s="4" t="s">
        <v>157</v>
      </c>
      <c r="G35" s="4" t="s">
        <v>155</v>
      </c>
      <c r="H35" s="4" t="s">
        <v>181</v>
      </c>
      <c r="I35" s="4" t="s">
        <v>265</v>
      </c>
      <c r="J35" s="4" t="s">
        <v>266</v>
      </c>
      <c r="K35" s="4">
        <v>22741</v>
      </c>
      <c r="L35" s="79" t="s">
        <v>598</v>
      </c>
      <c r="M35" s="4" t="s">
        <v>166</v>
      </c>
    </row>
    <row r="36" spans="1:13" ht="15.75" customHeight="1">
      <c r="A36" s="66">
        <v>1</v>
      </c>
      <c r="B36" s="4" t="s">
        <v>42</v>
      </c>
      <c r="C36" s="4" t="s">
        <v>6</v>
      </c>
      <c r="D36" s="5" t="s">
        <v>97</v>
      </c>
      <c r="E36" s="5" t="s">
        <v>198</v>
      </c>
      <c r="F36" s="5" t="s">
        <v>157</v>
      </c>
      <c r="G36" s="5" t="s">
        <v>158</v>
      </c>
      <c r="H36" s="5" t="s">
        <v>173</v>
      </c>
      <c r="I36" s="5" t="s">
        <v>267</v>
      </c>
      <c r="J36" s="5" t="s">
        <v>268</v>
      </c>
      <c r="K36" s="5">
        <v>13525</v>
      </c>
      <c r="L36" s="78" t="s">
        <v>577</v>
      </c>
      <c r="M36" s="4" t="s">
        <v>5</v>
      </c>
    </row>
    <row r="37" spans="1:13" ht="15">
      <c r="A37" s="66">
        <v>1</v>
      </c>
      <c r="B37" s="4" t="s">
        <v>44</v>
      </c>
      <c r="C37" s="4" t="s">
        <v>6</v>
      </c>
      <c r="D37" s="5" t="s">
        <v>433</v>
      </c>
      <c r="E37" s="5" t="s">
        <v>198</v>
      </c>
      <c r="F37" s="5" t="s">
        <v>157</v>
      </c>
      <c r="G37" s="5" t="s">
        <v>161</v>
      </c>
      <c r="H37" s="5" t="s">
        <v>175</v>
      </c>
      <c r="I37" s="5" t="s">
        <v>273</v>
      </c>
      <c r="J37" s="5" t="s">
        <v>274</v>
      </c>
      <c r="K37" s="5">
        <v>14817</v>
      </c>
      <c r="L37" s="78" t="s">
        <v>582</v>
      </c>
      <c r="M37" s="4" t="s">
        <v>7</v>
      </c>
    </row>
    <row r="38" spans="1:13" ht="15">
      <c r="A38" s="66">
        <v>1</v>
      </c>
      <c r="B38" s="4" t="s">
        <v>132</v>
      </c>
      <c r="C38" s="4" t="s">
        <v>133</v>
      </c>
      <c r="D38" s="8" t="s">
        <v>134</v>
      </c>
      <c r="E38" s="8" t="s">
        <v>198</v>
      </c>
      <c r="F38" s="8" t="s">
        <v>157</v>
      </c>
      <c r="G38" s="8" t="s">
        <v>161</v>
      </c>
      <c r="H38" s="8" t="s">
        <v>176</v>
      </c>
      <c r="I38" s="8" t="s">
        <v>271</v>
      </c>
      <c r="J38" s="8" t="s">
        <v>272</v>
      </c>
      <c r="K38" s="8">
        <v>22742</v>
      </c>
      <c r="L38" s="78" t="s">
        <v>580</v>
      </c>
      <c r="M38" s="4" t="s">
        <v>135</v>
      </c>
    </row>
    <row r="39" spans="1:13" ht="15.75" customHeight="1">
      <c r="A39" s="101">
        <f>SUM(A33:A38)</f>
        <v>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13" ht="15.75">
      <c r="A40" s="100" t="s">
        <v>367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5.75">
      <c r="A41" s="50" t="s">
        <v>483</v>
      </c>
      <c r="B41" s="50" t="s">
        <v>29</v>
      </c>
      <c r="C41" s="50" t="s">
        <v>0</v>
      </c>
      <c r="D41" s="50" t="s">
        <v>1</v>
      </c>
      <c r="E41" s="50" t="s">
        <v>193</v>
      </c>
      <c r="F41" s="50" t="s">
        <v>153</v>
      </c>
      <c r="G41" s="50" t="s">
        <v>184</v>
      </c>
      <c r="H41" s="50" t="s">
        <v>232</v>
      </c>
      <c r="I41" s="50" t="s">
        <v>235</v>
      </c>
      <c r="J41" s="50" t="s">
        <v>233</v>
      </c>
      <c r="K41" s="50" t="s">
        <v>379</v>
      </c>
      <c r="L41" s="75" t="s">
        <v>542</v>
      </c>
      <c r="M41" s="50" t="s">
        <v>234</v>
      </c>
    </row>
    <row r="42" spans="1:13" ht="15">
      <c r="A42" s="66">
        <v>1</v>
      </c>
      <c r="B42" s="4" t="s">
        <v>46</v>
      </c>
      <c r="C42" s="4" t="s">
        <v>19</v>
      </c>
      <c r="D42" s="5" t="s">
        <v>99</v>
      </c>
      <c r="E42" s="5" t="s">
        <v>199</v>
      </c>
      <c r="F42" s="5" t="s">
        <v>154</v>
      </c>
      <c r="G42" s="5" t="s">
        <v>155</v>
      </c>
      <c r="H42" s="5" t="s">
        <v>185</v>
      </c>
      <c r="I42" s="5" t="s">
        <v>277</v>
      </c>
      <c r="J42" s="5" t="s">
        <v>278</v>
      </c>
      <c r="K42" s="5">
        <v>12610</v>
      </c>
      <c r="L42" s="78" t="s">
        <v>579</v>
      </c>
      <c r="M42" s="4" t="s">
        <v>20</v>
      </c>
    </row>
    <row r="43" spans="1:13" ht="15">
      <c r="A43" s="66">
        <v>1</v>
      </c>
      <c r="B43" s="4" t="s">
        <v>47</v>
      </c>
      <c r="C43" s="4" t="s">
        <v>19</v>
      </c>
      <c r="D43" s="5" t="s">
        <v>100</v>
      </c>
      <c r="E43" s="5" t="s">
        <v>199</v>
      </c>
      <c r="F43" s="5" t="s">
        <v>164</v>
      </c>
      <c r="G43" s="5" t="s">
        <v>155</v>
      </c>
      <c r="H43" s="5" t="s">
        <v>179</v>
      </c>
      <c r="I43" s="5" t="s">
        <v>279</v>
      </c>
      <c r="J43" s="5" t="s">
        <v>280</v>
      </c>
      <c r="K43" s="5">
        <v>14541</v>
      </c>
      <c r="L43" s="78">
        <v>27317</v>
      </c>
      <c r="M43" s="4" t="s">
        <v>21</v>
      </c>
    </row>
    <row r="44" spans="1:13" ht="15.75" customHeight="1">
      <c r="A44" s="66">
        <v>1</v>
      </c>
      <c r="B44" s="4" t="s">
        <v>48</v>
      </c>
      <c r="C44" s="4" t="s">
        <v>19</v>
      </c>
      <c r="D44" s="5" t="s">
        <v>100</v>
      </c>
      <c r="E44" s="5" t="s">
        <v>199</v>
      </c>
      <c r="F44" s="5" t="s">
        <v>154</v>
      </c>
      <c r="G44" s="5" t="s">
        <v>155</v>
      </c>
      <c r="H44" s="5" t="s">
        <v>179</v>
      </c>
      <c r="I44" s="5" t="s">
        <v>281</v>
      </c>
      <c r="J44" s="5" t="s">
        <v>282</v>
      </c>
      <c r="K44" s="5">
        <v>14960</v>
      </c>
      <c r="L44" s="78" t="s">
        <v>588</v>
      </c>
      <c r="M44" s="4" t="s">
        <v>7</v>
      </c>
    </row>
    <row r="45" spans="1:13" s="52" customFormat="1" ht="15">
      <c r="A45" s="66">
        <v>1</v>
      </c>
      <c r="B45" s="34" t="s">
        <v>61</v>
      </c>
      <c r="C45" s="34" t="s">
        <v>6</v>
      </c>
      <c r="D45" s="8" t="s">
        <v>97</v>
      </c>
      <c r="E45" s="5" t="s">
        <v>199</v>
      </c>
      <c r="F45" s="8" t="s">
        <v>157</v>
      </c>
      <c r="G45" s="8" t="s">
        <v>158</v>
      </c>
      <c r="H45" s="8" t="s">
        <v>173</v>
      </c>
      <c r="I45" s="8" t="s">
        <v>307</v>
      </c>
      <c r="J45" s="8" t="s">
        <v>308</v>
      </c>
      <c r="K45" s="8">
        <v>8900</v>
      </c>
      <c r="L45" s="78" t="s">
        <v>556</v>
      </c>
      <c r="M45" s="34" t="s">
        <v>17</v>
      </c>
    </row>
    <row r="46" spans="1:13" ht="15.75" customHeight="1">
      <c r="A46" s="66">
        <v>1</v>
      </c>
      <c r="B46" s="4" t="s">
        <v>49</v>
      </c>
      <c r="C46" s="4" t="s">
        <v>6</v>
      </c>
      <c r="D46" s="5" t="s">
        <v>97</v>
      </c>
      <c r="E46" s="5" t="s">
        <v>199</v>
      </c>
      <c r="F46" s="5" t="s">
        <v>157</v>
      </c>
      <c r="G46" s="5" t="s">
        <v>158</v>
      </c>
      <c r="H46" s="5" t="s">
        <v>173</v>
      </c>
      <c r="I46" s="5" t="s">
        <v>283</v>
      </c>
      <c r="J46" s="5" t="s">
        <v>284</v>
      </c>
      <c r="K46" s="5">
        <v>12611</v>
      </c>
      <c r="L46" s="78" t="s">
        <v>576</v>
      </c>
      <c r="M46" s="4" t="s">
        <v>20</v>
      </c>
    </row>
    <row r="47" spans="1:13" ht="15">
      <c r="A47" s="66">
        <v>1</v>
      </c>
      <c r="B47" s="4" t="s">
        <v>50</v>
      </c>
      <c r="C47" s="7" t="s">
        <v>3</v>
      </c>
      <c r="D47" s="5" t="s">
        <v>93</v>
      </c>
      <c r="E47" s="5" t="s">
        <v>199</v>
      </c>
      <c r="F47" s="5" t="s">
        <v>157</v>
      </c>
      <c r="G47" s="5" t="s">
        <v>155</v>
      </c>
      <c r="H47" s="5" t="s">
        <v>170</v>
      </c>
      <c r="I47" s="5" t="s">
        <v>285</v>
      </c>
      <c r="J47" s="5" t="s">
        <v>286</v>
      </c>
      <c r="K47" s="5">
        <v>6792</v>
      </c>
      <c r="L47" s="78" t="s">
        <v>565</v>
      </c>
      <c r="M47" s="4" t="s">
        <v>22</v>
      </c>
    </row>
    <row r="48" spans="1:13" ht="15">
      <c r="A48" s="66">
        <v>1</v>
      </c>
      <c r="B48" s="4" t="s">
        <v>51</v>
      </c>
      <c r="C48" s="7" t="s">
        <v>3</v>
      </c>
      <c r="D48" s="5" t="s">
        <v>93</v>
      </c>
      <c r="E48" s="5" t="s">
        <v>199</v>
      </c>
      <c r="F48" s="5" t="s">
        <v>157</v>
      </c>
      <c r="G48" s="5" t="s">
        <v>155</v>
      </c>
      <c r="H48" s="5" t="s">
        <v>170</v>
      </c>
      <c r="I48" s="5" t="s">
        <v>287</v>
      </c>
      <c r="J48" s="5" t="s">
        <v>288</v>
      </c>
      <c r="K48" s="5">
        <v>17596</v>
      </c>
      <c r="L48" s="78" t="s">
        <v>545</v>
      </c>
      <c r="M48" s="4" t="s">
        <v>27</v>
      </c>
    </row>
    <row r="49" spans="1:13" ht="15">
      <c r="A49" s="66">
        <v>1</v>
      </c>
      <c r="B49" s="4" t="s">
        <v>52</v>
      </c>
      <c r="C49" s="7" t="s">
        <v>3</v>
      </c>
      <c r="D49" s="5" t="s">
        <v>93</v>
      </c>
      <c r="E49" s="5" t="s">
        <v>199</v>
      </c>
      <c r="F49" s="5" t="s">
        <v>157</v>
      </c>
      <c r="G49" s="5" t="s">
        <v>155</v>
      </c>
      <c r="H49" s="5" t="s">
        <v>170</v>
      </c>
      <c r="I49" s="5" t="s">
        <v>289</v>
      </c>
      <c r="J49" s="5" t="s">
        <v>290</v>
      </c>
      <c r="K49" s="5">
        <v>8204</v>
      </c>
      <c r="L49" s="78" t="s">
        <v>549</v>
      </c>
      <c r="M49" s="4" t="s">
        <v>23</v>
      </c>
    </row>
    <row r="50" spans="1:13" ht="15.75" customHeight="1">
      <c r="A50" s="101">
        <f>SUM(A42:A49)</f>
        <v>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ht="15.75">
      <c r="A51" s="100" t="s">
        <v>122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1:13" ht="15.75">
      <c r="A52" s="50" t="s">
        <v>484</v>
      </c>
      <c r="B52" s="50" t="s">
        <v>29</v>
      </c>
      <c r="C52" s="50" t="s">
        <v>0</v>
      </c>
      <c r="D52" s="50" t="s">
        <v>1</v>
      </c>
      <c r="E52" s="50" t="s">
        <v>193</v>
      </c>
      <c r="F52" s="50" t="s">
        <v>153</v>
      </c>
      <c r="G52" s="50" t="s">
        <v>184</v>
      </c>
      <c r="H52" s="50" t="s">
        <v>232</v>
      </c>
      <c r="I52" s="50" t="s">
        <v>235</v>
      </c>
      <c r="J52" s="50" t="s">
        <v>233</v>
      </c>
      <c r="K52" s="50" t="s">
        <v>379</v>
      </c>
      <c r="L52" s="75" t="s">
        <v>542</v>
      </c>
      <c r="M52" s="50" t="s">
        <v>234</v>
      </c>
    </row>
    <row r="53" spans="1:13" ht="15">
      <c r="A53" s="66">
        <v>1</v>
      </c>
      <c r="B53" s="4" t="s">
        <v>53</v>
      </c>
      <c r="C53" s="4" t="s">
        <v>6</v>
      </c>
      <c r="D53" s="5" t="s">
        <v>92</v>
      </c>
      <c r="E53" s="5" t="s">
        <v>200</v>
      </c>
      <c r="F53" s="5" t="s">
        <v>157</v>
      </c>
      <c r="G53" s="5" t="s">
        <v>158</v>
      </c>
      <c r="H53" s="5" t="s">
        <v>172</v>
      </c>
      <c r="I53" s="5" t="s">
        <v>291</v>
      </c>
      <c r="J53" s="5" t="s">
        <v>292</v>
      </c>
      <c r="K53" s="5">
        <v>8296</v>
      </c>
      <c r="L53" s="82" t="s">
        <v>552</v>
      </c>
      <c r="M53" s="4" t="s">
        <v>9</v>
      </c>
    </row>
    <row r="54" spans="1:13" ht="15">
      <c r="A54" s="66">
        <v>1</v>
      </c>
      <c r="B54" s="4" t="s">
        <v>54</v>
      </c>
      <c r="C54" s="4" t="s">
        <v>6</v>
      </c>
      <c r="D54" s="5" t="s">
        <v>90</v>
      </c>
      <c r="E54" s="5" t="s">
        <v>200</v>
      </c>
      <c r="F54" s="5" t="s">
        <v>157</v>
      </c>
      <c r="G54" s="5" t="s">
        <v>158</v>
      </c>
      <c r="H54" s="5" t="s">
        <v>172</v>
      </c>
      <c r="I54" s="5" t="s">
        <v>293</v>
      </c>
      <c r="J54" s="5" t="s">
        <v>294</v>
      </c>
      <c r="K54" s="5">
        <v>14545</v>
      </c>
      <c r="L54" s="82" t="s">
        <v>586</v>
      </c>
      <c r="M54" s="4" t="s">
        <v>7</v>
      </c>
    </row>
    <row r="55" spans="1:13" ht="15.75" customHeight="1">
      <c r="A55" s="66">
        <v>1</v>
      </c>
      <c r="B55" s="4" t="s">
        <v>55</v>
      </c>
      <c r="C55" s="4" t="s">
        <v>6</v>
      </c>
      <c r="D55" s="5" t="s">
        <v>96</v>
      </c>
      <c r="E55" s="5" t="s">
        <v>200</v>
      </c>
      <c r="F55" s="5" t="s">
        <v>157</v>
      </c>
      <c r="G55" s="5" t="s">
        <v>158</v>
      </c>
      <c r="H55" s="5" t="s">
        <v>171</v>
      </c>
      <c r="I55" s="5" t="s">
        <v>295</v>
      </c>
      <c r="J55" s="5" t="s">
        <v>296</v>
      </c>
      <c r="K55" s="5">
        <v>14543</v>
      </c>
      <c r="L55" s="82" t="s">
        <v>584</v>
      </c>
      <c r="M55" s="4" t="s">
        <v>7</v>
      </c>
    </row>
    <row r="56" spans="1:13" ht="15.75">
      <c r="A56" s="66">
        <v>1</v>
      </c>
      <c r="B56" s="4" t="s">
        <v>56</v>
      </c>
      <c r="C56" s="4" t="s">
        <v>26</v>
      </c>
      <c r="D56" s="4" t="s">
        <v>503</v>
      </c>
      <c r="E56" s="4" t="s">
        <v>200</v>
      </c>
      <c r="F56" s="4" t="s">
        <v>157</v>
      </c>
      <c r="G56" s="4" t="s">
        <v>158</v>
      </c>
      <c r="H56" s="4" t="s">
        <v>180</v>
      </c>
      <c r="I56" s="4" t="s">
        <v>297</v>
      </c>
      <c r="J56" s="4" t="s">
        <v>298</v>
      </c>
      <c r="K56" s="4" t="s">
        <v>384</v>
      </c>
      <c r="L56" s="82" t="s">
        <v>572</v>
      </c>
      <c r="M56" s="4" t="s">
        <v>5</v>
      </c>
    </row>
    <row r="57" spans="1:13" ht="15.75" customHeight="1">
      <c r="A57" s="104">
        <f>SUM(A53:A56)</f>
        <v>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6"/>
    </row>
    <row r="58" spans="1:13" ht="15.75">
      <c r="A58" s="107" t="s">
        <v>125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15.75">
      <c r="A59" s="50" t="s">
        <v>483</v>
      </c>
      <c r="B59" s="50" t="s">
        <v>29</v>
      </c>
      <c r="C59" s="50" t="s">
        <v>0</v>
      </c>
      <c r="D59" s="50" t="s">
        <v>1</v>
      </c>
      <c r="E59" s="50" t="s">
        <v>193</v>
      </c>
      <c r="F59" s="50" t="s">
        <v>153</v>
      </c>
      <c r="G59" s="50" t="s">
        <v>184</v>
      </c>
      <c r="H59" s="50" t="s">
        <v>232</v>
      </c>
      <c r="I59" s="50" t="s">
        <v>235</v>
      </c>
      <c r="J59" s="50" t="s">
        <v>233</v>
      </c>
      <c r="K59" s="50" t="s">
        <v>379</v>
      </c>
      <c r="L59" s="75" t="s">
        <v>542</v>
      </c>
      <c r="M59" s="50" t="s">
        <v>234</v>
      </c>
    </row>
    <row r="60" spans="1:13" ht="15.75">
      <c r="A60" s="66">
        <v>1</v>
      </c>
      <c r="B60" s="12" t="s">
        <v>58</v>
      </c>
      <c r="C60" s="4" t="s">
        <v>140</v>
      </c>
      <c r="D60" s="5" t="s">
        <v>504</v>
      </c>
      <c r="E60" s="5" t="s">
        <v>201</v>
      </c>
      <c r="F60" s="5" t="s">
        <v>157</v>
      </c>
      <c r="G60" s="5" t="s">
        <v>161</v>
      </c>
      <c r="H60" s="5" t="s">
        <v>175</v>
      </c>
      <c r="I60" s="5" t="s">
        <v>299</v>
      </c>
      <c r="J60" s="5" t="s">
        <v>300</v>
      </c>
      <c r="K60" s="5">
        <v>4834</v>
      </c>
      <c r="L60" s="78" t="s">
        <v>564</v>
      </c>
      <c r="M60" s="4" t="s">
        <v>22</v>
      </c>
    </row>
    <row r="61" spans="1:13" ht="15.75">
      <c r="A61" s="66">
        <v>1</v>
      </c>
      <c r="B61" s="12" t="s">
        <v>627</v>
      </c>
      <c r="C61" s="93" t="s">
        <v>189</v>
      </c>
      <c r="D61" s="5" t="s">
        <v>632</v>
      </c>
      <c r="E61" s="5" t="s">
        <v>201</v>
      </c>
      <c r="F61" s="5" t="s">
        <v>157</v>
      </c>
      <c r="G61" s="5" t="s">
        <v>158</v>
      </c>
      <c r="H61" s="5" t="s">
        <v>172</v>
      </c>
      <c r="I61" s="5" t="s">
        <v>630</v>
      </c>
      <c r="J61" s="14">
        <v>1116270789</v>
      </c>
      <c r="K61" s="5"/>
      <c r="L61" s="78"/>
      <c r="M61" s="93" t="s">
        <v>628</v>
      </c>
    </row>
    <row r="62" spans="1:13" ht="15.75">
      <c r="A62" s="66">
        <v>1</v>
      </c>
      <c r="B62" s="12" t="s">
        <v>631</v>
      </c>
      <c r="C62" s="93" t="s">
        <v>189</v>
      </c>
      <c r="D62" s="5" t="s">
        <v>632</v>
      </c>
      <c r="E62" s="5" t="s">
        <v>201</v>
      </c>
      <c r="F62" s="5" t="s">
        <v>157</v>
      </c>
      <c r="G62" s="5" t="s">
        <v>158</v>
      </c>
      <c r="H62" s="5" t="s">
        <v>172</v>
      </c>
      <c r="I62" s="5" t="s">
        <v>629</v>
      </c>
      <c r="J62" s="14">
        <v>1116268458</v>
      </c>
      <c r="K62" s="5"/>
      <c r="L62" s="78"/>
      <c r="M62" s="93" t="s">
        <v>628</v>
      </c>
    </row>
    <row r="63" spans="1:13" ht="15">
      <c r="A63" s="66">
        <v>1</v>
      </c>
      <c r="B63" s="2" t="s">
        <v>462</v>
      </c>
      <c r="C63" s="4" t="s">
        <v>463</v>
      </c>
      <c r="D63" s="5" t="s">
        <v>464</v>
      </c>
      <c r="E63" s="5" t="s">
        <v>201</v>
      </c>
      <c r="F63" s="5" t="s">
        <v>157</v>
      </c>
      <c r="G63" s="5" t="s">
        <v>163</v>
      </c>
      <c r="H63" s="5" t="s">
        <v>175</v>
      </c>
      <c r="I63" s="5" t="s">
        <v>465</v>
      </c>
      <c r="J63" s="36">
        <v>1058451593</v>
      </c>
      <c r="K63" s="45">
        <v>22668</v>
      </c>
      <c r="L63" s="78" t="s">
        <v>603</v>
      </c>
      <c r="M63" s="4" t="s">
        <v>455</v>
      </c>
    </row>
    <row r="64" spans="1:13" ht="15.75" customHeight="1">
      <c r="A64" s="66">
        <v>1</v>
      </c>
      <c r="B64" s="12" t="s">
        <v>57</v>
      </c>
      <c r="C64" s="4" t="s">
        <v>6</v>
      </c>
      <c r="D64" s="5" t="s">
        <v>505</v>
      </c>
      <c r="E64" s="5" t="s">
        <v>202</v>
      </c>
      <c r="F64" s="5" t="s">
        <v>157</v>
      </c>
      <c r="G64" s="5" t="s">
        <v>155</v>
      </c>
      <c r="H64" s="5" t="s">
        <v>172</v>
      </c>
      <c r="I64" s="5" t="s">
        <v>301</v>
      </c>
      <c r="J64" s="5" t="s">
        <v>302</v>
      </c>
      <c r="K64" s="5">
        <v>13526</v>
      </c>
      <c r="L64" s="78" t="s">
        <v>578</v>
      </c>
      <c r="M64" s="4" t="s">
        <v>5</v>
      </c>
    </row>
    <row r="65" spans="1:13" ht="15.75">
      <c r="A65" s="66">
        <v>1</v>
      </c>
      <c r="B65" s="37" t="s">
        <v>59</v>
      </c>
      <c r="C65" s="7" t="s">
        <v>3</v>
      </c>
      <c r="D65" s="4" t="s">
        <v>506</v>
      </c>
      <c r="E65" s="4" t="s">
        <v>203</v>
      </c>
      <c r="F65" s="4" t="s">
        <v>157</v>
      </c>
      <c r="G65" s="4" t="s">
        <v>161</v>
      </c>
      <c r="H65" s="4" t="s">
        <v>186</v>
      </c>
      <c r="I65" s="4" t="s">
        <v>303</v>
      </c>
      <c r="J65" s="4" t="s">
        <v>304</v>
      </c>
      <c r="K65" s="4">
        <v>7918</v>
      </c>
      <c r="L65" s="79" t="s">
        <v>555</v>
      </c>
      <c r="M65" s="4" t="s">
        <v>23</v>
      </c>
    </row>
    <row r="66" spans="1:13" ht="15.75">
      <c r="A66" s="66">
        <v>1</v>
      </c>
      <c r="B66" s="12" t="s">
        <v>60</v>
      </c>
      <c r="C66" s="4" t="s">
        <v>26</v>
      </c>
      <c r="D66" s="4" t="s">
        <v>507</v>
      </c>
      <c r="E66" s="4" t="s">
        <v>204</v>
      </c>
      <c r="F66" s="4" t="s">
        <v>157</v>
      </c>
      <c r="G66" s="4" t="s">
        <v>158</v>
      </c>
      <c r="H66" s="4" t="s">
        <v>180</v>
      </c>
      <c r="I66" s="4" t="s">
        <v>305</v>
      </c>
      <c r="J66" s="4" t="s">
        <v>306</v>
      </c>
      <c r="K66" s="4" t="s">
        <v>384</v>
      </c>
      <c r="L66" s="79" t="s">
        <v>581</v>
      </c>
      <c r="M66" s="4" t="s">
        <v>5</v>
      </c>
    </row>
    <row r="67" spans="1:13" ht="15.75" customHeight="1">
      <c r="A67" s="101">
        <f>SUM(A60:A66)</f>
        <v>7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3"/>
    </row>
    <row r="68" spans="1:13" ht="15.75">
      <c r="A68" s="100" t="s">
        <v>123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15.75">
      <c r="A69" s="50" t="s">
        <v>483</v>
      </c>
      <c r="B69" s="50" t="s">
        <v>29</v>
      </c>
      <c r="C69" s="50" t="s">
        <v>0</v>
      </c>
      <c r="D69" s="50" t="s">
        <v>1</v>
      </c>
      <c r="E69" s="50" t="s">
        <v>193</v>
      </c>
      <c r="F69" s="50" t="s">
        <v>153</v>
      </c>
      <c r="G69" s="50" t="s">
        <v>184</v>
      </c>
      <c r="H69" s="50" t="s">
        <v>232</v>
      </c>
      <c r="I69" s="50" t="s">
        <v>235</v>
      </c>
      <c r="J69" s="50" t="s">
        <v>233</v>
      </c>
      <c r="K69" s="50" t="s">
        <v>379</v>
      </c>
      <c r="L69" s="75" t="s">
        <v>542</v>
      </c>
      <c r="M69" s="50" t="s">
        <v>234</v>
      </c>
    </row>
    <row r="70" spans="1:13" ht="15">
      <c r="A70" s="66">
        <v>1</v>
      </c>
      <c r="B70" s="4" t="s">
        <v>222</v>
      </c>
      <c r="C70" s="4" t="s">
        <v>6</v>
      </c>
      <c r="D70" s="5" t="s">
        <v>221</v>
      </c>
      <c r="E70" s="5">
        <v>11</v>
      </c>
      <c r="F70" s="5" t="s">
        <v>157</v>
      </c>
      <c r="G70" s="5" t="s">
        <v>158</v>
      </c>
      <c r="H70" s="5" t="s">
        <v>169</v>
      </c>
      <c r="I70" s="5" t="s">
        <v>309</v>
      </c>
      <c r="J70" s="16" t="s">
        <v>310</v>
      </c>
      <c r="K70" s="48" t="s">
        <v>501</v>
      </c>
      <c r="L70" s="82" t="s">
        <v>600</v>
      </c>
      <c r="M70" s="4" t="s">
        <v>187</v>
      </c>
    </row>
    <row r="71" spans="1:13" ht="15">
      <c r="A71" s="66">
        <v>1</v>
      </c>
      <c r="B71" s="4" t="s">
        <v>220</v>
      </c>
      <c r="C71" s="4" t="s">
        <v>223</v>
      </c>
      <c r="D71" s="5" t="s">
        <v>224</v>
      </c>
      <c r="E71" s="5">
        <v>11</v>
      </c>
      <c r="F71" s="5" t="s">
        <v>157</v>
      </c>
      <c r="G71" s="5" t="s">
        <v>158</v>
      </c>
      <c r="H71" s="5" t="s">
        <v>225</v>
      </c>
      <c r="I71" s="5" t="s">
        <v>311</v>
      </c>
      <c r="J71" s="16" t="s">
        <v>312</v>
      </c>
      <c r="K71" s="48" t="s">
        <v>501</v>
      </c>
      <c r="L71" s="82" t="s">
        <v>599</v>
      </c>
      <c r="M71" s="4" t="s">
        <v>226</v>
      </c>
    </row>
    <row r="72" spans="1:13" ht="15.75" customHeight="1">
      <c r="A72" s="104">
        <f>SUM(A70:A71)</f>
        <v>2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</row>
    <row r="73" spans="1:13" ht="15.75" customHeight="1">
      <c r="A73" s="100" t="s">
        <v>124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ht="15.75">
      <c r="A74" s="50" t="s">
        <v>483</v>
      </c>
      <c r="B74" s="50" t="s">
        <v>29</v>
      </c>
      <c r="C74" s="50" t="s">
        <v>0</v>
      </c>
      <c r="D74" s="50" t="s">
        <v>1</v>
      </c>
      <c r="E74" s="50" t="s">
        <v>193</v>
      </c>
      <c r="F74" s="50" t="s">
        <v>153</v>
      </c>
      <c r="G74" s="50" t="s">
        <v>184</v>
      </c>
      <c r="H74" s="50" t="s">
        <v>232</v>
      </c>
      <c r="I74" s="50" t="s">
        <v>235</v>
      </c>
      <c r="J74" s="50" t="s">
        <v>233</v>
      </c>
      <c r="K74" s="50" t="s">
        <v>379</v>
      </c>
      <c r="L74" s="75" t="s">
        <v>542</v>
      </c>
      <c r="M74" s="50" t="s">
        <v>234</v>
      </c>
    </row>
    <row r="75" spans="1:13" ht="15">
      <c r="A75" s="66">
        <v>1</v>
      </c>
      <c r="B75" s="4" t="s">
        <v>62</v>
      </c>
      <c r="C75" s="4" t="s">
        <v>6</v>
      </c>
      <c r="D75" s="5" t="s">
        <v>101</v>
      </c>
      <c r="E75" s="5">
        <v>12</v>
      </c>
      <c r="F75" s="5" t="s">
        <v>157</v>
      </c>
      <c r="G75" s="5" t="s">
        <v>158</v>
      </c>
      <c r="H75" s="5" t="s">
        <v>173</v>
      </c>
      <c r="I75" s="5" t="s">
        <v>313</v>
      </c>
      <c r="J75" s="5" t="s">
        <v>314</v>
      </c>
      <c r="K75" s="5">
        <v>16009</v>
      </c>
      <c r="L75" s="78" t="s">
        <v>590</v>
      </c>
      <c r="M75" s="4" t="s">
        <v>24</v>
      </c>
    </row>
    <row r="76" spans="1:13" ht="15">
      <c r="A76" s="66">
        <v>1</v>
      </c>
      <c r="B76" s="4" t="s">
        <v>63</v>
      </c>
      <c r="C76" s="4" t="s">
        <v>6</v>
      </c>
      <c r="D76" s="5" t="s">
        <v>102</v>
      </c>
      <c r="E76" s="5">
        <v>12</v>
      </c>
      <c r="F76" s="5" t="s">
        <v>157</v>
      </c>
      <c r="G76" s="5" t="s">
        <v>158</v>
      </c>
      <c r="H76" s="5" t="s">
        <v>173</v>
      </c>
      <c r="I76" s="5" t="s">
        <v>315</v>
      </c>
      <c r="J76" s="5" t="s">
        <v>316</v>
      </c>
      <c r="K76" s="5">
        <v>16008</v>
      </c>
      <c r="L76" s="78" t="s">
        <v>591</v>
      </c>
      <c r="M76" s="4" t="s">
        <v>24</v>
      </c>
    </row>
    <row r="77" spans="1:13" s="52" customFormat="1" ht="15.75" customHeight="1">
      <c r="A77" s="66">
        <v>1</v>
      </c>
      <c r="B77" s="21" t="s">
        <v>205</v>
      </c>
      <c r="C77" s="21" t="s">
        <v>6</v>
      </c>
      <c r="D77" s="21" t="s">
        <v>368</v>
      </c>
      <c r="E77" s="21"/>
      <c r="F77" s="21"/>
      <c r="G77" s="21"/>
      <c r="H77" s="21"/>
      <c r="I77" s="21"/>
      <c r="J77" s="92">
        <v>777717867</v>
      </c>
      <c r="K77" s="21" t="s">
        <v>384</v>
      </c>
      <c r="L77" s="83"/>
      <c r="M77" s="21" t="s">
        <v>24</v>
      </c>
    </row>
    <row r="78" spans="1:13" ht="15.75" customHeight="1">
      <c r="A78" s="108">
        <f>SUM(A75:A77)</f>
        <v>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</row>
    <row r="79" spans="1:13" ht="15.75">
      <c r="A79" s="112" t="s">
        <v>126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</row>
    <row r="80" spans="1:13" ht="15.75">
      <c r="A80" s="50" t="s">
        <v>483</v>
      </c>
      <c r="B80" s="50" t="s">
        <v>29</v>
      </c>
      <c r="C80" s="50" t="s">
        <v>0</v>
      </c>
      <c r="D80" s="50" t="s">
        <v>1</v>
      </c>
      <c r="E80" s="50" t="s">
        <v>193</v>
      </c>
      <c r="F80" s="50" t="s">
        <v>153</v>
      </c>
      <c r="G80" s="50" t="s">
        <v>184</v>
      </c>
      <c r="H80" s="50" t="s">
        <v>232</v>
      </c>
      <c r="I80" s="50" t="s">
        <v>235</v>
      </c>
      <c r="J80" s="50" t="s">
        <v>233</v>
      </c>
      <c r="K80" s="50" t="s">
        <v>379</v>
      </c>
      <c r="L80" s="75" t="s">
        <v>542</v>
      </c>
      <c r="M80" s="50" t="s">
        <v>234</v>
      </c>
    </row>
    <row r="81" spans="1:13" ht="15.75">
      <c r="A81" s="66">
        <v>1</v>
      </c>
      <c r="B81" s="4" t="s">
        <v>64</v>
      </c>
      <c r="C81" s="4" t="s">
        <v>6</v>
      </c>
      <c r="D81" s="5" t="s">
        <v>509</v>
      </c>
      <c r="E81" s="5" t="s">
        <v>206</v>
      </c>
      <c r="F81" s="5" t="s">
        <v>157</v>
      </c>
      <c r="G81" s="5" t="s">
        <v>158</v>
      </c>
      <c r="H81" s="5" t="s">
        <v>182</v>
      </c>
      <c r="I81" s="5" t="s">
        <v>319</v>
      </c>
      <c r="J81" s="5" t="s">
        <v>320</v>
      </c>
      <c r="K81" s="5">
        <v>12509</v>
      </c>
      <c r="L81" s="78" t="s">
        <v>571</v>
      </c>
      <c r="M81" s="4" t="s">
        <v>13</v>
      </c>
    </row>
    <row r="82" spans="1:13" ht="15.75">
      <c r="A82" s="66">
        <v>1</v>
      </c>
      <c r="B82" s="4" t="s">
        <v>65</v>
      </c>
      <c r="C82" s="4" t="s">
        <v>6</v>
      </c>
      <c r="D82" s="5" t="s">
        <v>510</v>
      </c>
      <c r="E82" s="5" t="s">
        <v>206</v>
      </c>
      <c r="F82" s="5" t="s">
        <v>106</v>
      </c>
      <c r="G82" s="5" t="s">
        <v>155</v>
      </c>
      <c r="H82" s="5" t="s">
        <v>182</v>
      </c>
      <c r="I82" s="5" t="s">
        <v>321</v>
      </c>
      <c r="J82" s="5" t="s">
        <v>322</v>
      </c>
      <c r="K82" s="5">
        <v>7724</v>
      </c>
      <c r="L82" s="78" t="s">
        <v>551</v>
      </c>
      <c r="M82" s="4" t="s">
        <v>27</v>
      </c>
    </row>
    <row r="83" spans="1:13" s="52" customFormat="1" ht="15.75">
      <c r="A83" s="66">
        <v>1</v>
      </c>
      <c r="B83" s="34" t="s">
        <v>188</v>
      </c>
      <c r="C83" s="34" t="s">
        <v>189</v>
      </c>
      <c r="D83" s="34" t="s">
        <v>508</v>
      </c>
      <c r="E83" s="34" t="s">
        <v>206</v>
      </c>
      <c r="F83" s="34" t="s">
        <v>157</v>
      </c>
      <c r="G83" s="34" t="s">
        <v>191</v>
      </c>
      <c r="H83" s="34" t="s">
        <v>190</v>
      </c>
      <c r="I83" s="34" t="s">
        <v>317</v>
      </c>
      <c r="J83" s="34" t="s">
        <v>318</v>
      </c>
      <c r="K83" s="47" t="s">
        <v>499</v>
      </c>
      <c r="L83" s="79" t="s">
        <v>384</v>
      </c>
      <c r="M83" s="34" t="s">
        <v>4</v>
      </c>
    </row>
    <row r="84" spans="1:13" ht="15.75">
      <c r="A84" s="66">
        <v>1</v>
      </c>
      <c r="B84" s="57" t="s">
        <v>530</v>
      </c>
      <c r="C84" s="57" t="s">
        <v>6</v>
      </c>
      <c r="D84" s="5" t="s">
        <v>531</v>
      </c>
      <c r="E84" s="5" t="s">
        <v>206</v>
      </c>
      <c r="F84" s="5" t="s">
        <v>157</v>
      </c>
      <c r="G84" s="5" t="s">
        <v>163</v>
      </c>
      <c r="H84" s="5" t="s">
        <v>175</v>
      </c>
      <c r="I84" s="5" t="s">
        <v>532</v>
      </c>
      <c r="J84" s="14">
        <v>1088290504</v>
      </c>
      <c r="K84" s="5" t="s">
        <v>384</v>
      </c>
      <c r="L84" s="78" t="s">
        <v>602</v>
      </c>
      <c r="M84" s="57" t="s">
        <v>521</v>
      </c>
    </row>
    <row r="85" spans="1:13" ht="15.75">
      <c r="A85" s="66">
        <v>1</v>
      </c>
      <c r="B85" s="57" t="s">
        <v>533</v>
      </c>
      <c r="C85" s="57" t="s">
        <v>6</v>
      </c>
      <c r="D85" s="5" t="s">
        <v>534</v>
      </c>
      <c r="E85" s="5" t="s">
        <v>206</v>
      </c>
      <c r="F85" s="5" t="s">
        <v>157</v>
      </c>
      <c r="G85" s="5" t="s">
        <v>158</v>
      </c>
      <c r="H85" s="5" t="s">
        <v>171</v>
      </c>
      <c r="I85" s="5" t="s">
        <v>535</v>
      </c>
      <c r="J85" s="14">
        <v>1091834730</v>
      </c>
      <c r="K85" s="5" t="s">
        <v>384</v>
      </c>
      <c r="L85" s="78" t="s">
        <v>601</v>
      </c>
      <c r="M85" s="57" t="s">
        <v>521</v>
      </c>
    </row>
    <row r="86" spans="1:13" ht="15">
      <c r="A86" s="66">
        <v>1</v>
      </c>
      <c r="B86" s="4" t="s">
        <v>66</v>
      </c>
      <c r="C86" s="4" t="s">
        <v>6</v>
      </c>
      <c r="D86" s="5" t="s">
        <v>103</v>
      </c>
      <c r="E86" s="5" t="s">
        <v>206</v>
      </c>
      <c r="F86" s="5" t="s">
        <v>157</v>
      </c>
      <c r="G86" s="5" t="s">
        <v>155</v>
      </c>
      <c r="H86" s="5" t="s">
        <v>171</v>
      </c>
      <c r="I86" s="4" t="s">
        <v>323</v>
      </c>
      <c r="J86" s="4" t="s">
        <v>324</v>
      </c>
      <c r="K86" s="4">
        <v>7239</v>
      </c>
      <c r="L86" s="78" t="s">
        <v>550</v>
      </c>
      <c r="M86" s="4" t="s">
        <v>14</v>
      </c>
    </row>
    <row r="87" spans="1:13" ht="15.75" customHeight="1">
      <c r="A87" s="66">
        <v>1</v>
      </c>
      <c r="B87" s="4" t="s">
        <v>67</v>
      </c>
      <c r="C87" s="4" t="s">
        <v>6</v>
      </c>
      <c r="D87" s="5" t="s">
        <v>95</v>
      </c>
      <c r="E87" s="5" t="s">
        <v>206</v>
      </c>
      <c r="F87" s="5" t="s">
        <v>157</v>
      </c>
      <c r="G87" s="5" t="s">
        <v>161</v>
      </c>
      <c r="H87" s="5" t="s">
        <v>175</v>
      </c>
      <c r="I87" s="5" t="s">
        <v>325</v>
      </c>
      <c r="J87" s="5" t="s">
        <v>326</v>
      </c>
      <c r="K87" s="5">
        <v>17597</v>
      </c>
      <c r="L87" s="78" t="s">
        <v>560</v>
      </c>
      <c r="M87" s="4" t="s">
        <v>8</v>
      </c>
    </row>
    <row r="88" spans="1:13" ht="15.75">
      <c r="A88" s="66">
        <v>1</v>
      </c>
      <c r="B88" s="32" t="s">
        <v>68</v>
      </c>
      <c r="C88" s="32" t="s">
        <v>6</v>
      </c>
      <c r="D88" s="32" t="s">
        <v>511</v>
      </c>
      <c r="E88" s="32" t="s">
        <v>206</v>
      </c>
      <c r="F88" s="32" t="s">
        <v>157</v>
      </c>
      <c r="G88" s="32" t="s">
        <v>158</v>
      </c>
      <c r="H88" s="32" t="s">
        <v>171</v>
      </c>
      <c r="I88" s="32" t="s">
        <v>327</v>
      </c>
      <c r="J88" s="32" t="s">
        <v>328</v>
      </c>
      <c r="K88" s="32">
        <v>14733</v>
      </c>
      <c r="L88" s="80">
        <v>170121</v>
      </c>
      <c r="M88" s="32" t="s">
        <v>5</v>
      </c>
    </row>
    <row r="89" spans="1:13" ht="15">
      <c r="A89" s="66">
        <v>1</v>
      </c>
      <c r="B89" s="4" t="s">
        <v>69</v>
      </c>
      <c r="C89" s="4" t="s">
        <v>6</v>
      </c>
      <c r="D89" s="5" t="s">
        <v>165</v>
      </c>
      <c r="E89" s="5" t="s">
        <v>206</v>
      </c>
      <c r="F89" s="5" t="s">
        <v>157</v>
      </c>
      <c r="G89" s="5" t="s">
        <v>158</v>
      </c>
      <c r="H89" s="5" t="s">
        <v>171</v>
      </c>
      <c r="I89" s="5" t="s">
        <v>329</v>
      </c>
      <c r="J89" s="5" t="s">
        <v>619</v>
      </c>
      <c r="K89" s="5">
        <v>15409</v>
      </c>
      <c r="L89" s="78" t="s">
        <v>593</v>
      </c>
      <c r="M89" s="4" t="s">
        <v>16</v>
      </c>
    </row>
    <row r="90" spans="1:13" s="52" customFormat="1" ht="15">
      <c r="A90" s="66">
        <v>1</v>
      </c>
      <c r="B90" s="34" t="s">
        <v>70</v>
      </c>
      <c r="C90" s="34" t="s">
        <v>482</v>
      </c>
      <c r="D90" s="30" t="s">
        <v>435</v>
      </c>
      <c r="E90" s="30" t="s">
        <v>206</v>
      </c>
      <c r="F90" s="30" t="s">
        <v>157</v>
      </c>
      <c r="G90" s="30" t="s">
        <v>161</v>
      </c>
      <c r="H90" s="30" t="s">
        <v>428</v>
      </c>
      <c r="I90" s="30" t="s">
        <v>330</v>
      </c>
      <c r="J90" s="30" t="s">
        <v>331</v>
      </c>
      <c r="K90" s="34">
        <v>15164</v>
      </c>
      <c r="L90" s="81" t="s">
        <v>592</v>
      </c>
      <c r="M90" s="34" t="s">
        <v>16</v>
      </c>
    </row>
    <row r="91" spans="1:13" s="52" customFormat="1" ht="15">
      <c r="A91" s="66">
        <v>1</v>
      </c>
      <c r="B91" s="34" t="s">
        <v>71</v>
      </c>
      <c r="C91" s="34" t="s">
        <v>3</v>
      </c>
      <c r="D91" s="34" t="s">
        <v>436</v>
      </c>
      <c r="E91" s="34" t="s">
        <v>206</v>
      </c>
      <c r="F91" s="34" t="s">
        <v>157</v>
      </c>
      <c r="G91" s="34" t="s">
        <v>161</v>
      </c>
      <c r="H91" s="34" t="s">
        <v>429</v>
      </c>
      <c r="I91" s="34" t="s">
        <v>332</v>
      </c>
      <c r="J91" s="34" t="s">
        <v>333</v>
      </c>
      <c r="K91" s="34">
        <v>12471</v>
      </c>
      <c r="L91" s="79" t="s">
        <v>567</v>
      </c>
      <c r="M91" s="34" t="s">
        <v>13</v>
      </c>
    </row>
    <row r="92" spans="1:13" ht="15">
      <c r="A92" s="66">
        <v>1</v>
      </c>
      <c r="B92" s="4" t="s">
        <v>369</v>
      </c>
      <c r="C92" s="4" t="s">
        <v>6</v>
      </c>
      <c r="D92" s="5" t="s">
        <v>370</v>
      </c>
      <c r="E92" s="5" t="s">
        <v>206</v>
      </c>
      <c r="F92" s="5" t="s">
        <v>157</v>
      </c>
      <c r="G92" s="5" t="s">
        <v>163</v>
      </c>
      <c r="H92" s="5" t="s">
        <v>175</v>
      </c>
      <c r="I92" s="4" t="s">
        <v>372</v>
      </c>
      <c r="J92" s="14">
        <v>1023941527</v>
      </c>
      <c r="K92" s="14">
        <v>22440</v>
      </c>
      <c r="L92" s="79" t="s">
        <v>606</v>
      </c>
      <c r="M92" s="4" t="s">
        <v>226</v>
      </c>
    </row>
    <row r="93" spans="1:13" ht="15">
      <c r="A93" s="66">
        <v>1</v>
      </c>
      <c r="B93" s="4" t="s">
        <v>371</v>
      </c>
      <c r="C93" s="4" t="s">
        <v>6</v>
      </c>
      <c r="D93" s="5" t="s">
        <v>370</v>
      </c>
      <c r="E93" s="5" t="s">
        <v>206</v>
      </c>
      <c r="F93" s="5" t="s">
        <v>157</v>
      </c>
      <c r="G93" s="5" t="s">
        <v>163</v>
      </c>
      <c r="H93" s="5" t="s">
        <v>175</v>
      </c>
      <c r="I93" s="4" t="s">
        <v>373</v>
      </c>
      <c r="J93" s="15">
        <v>1023942477</v>
      </c>
      <c r="K93" s="15">
        <v>22441</v>
      </c>
      <c r="L93" s="79" t="s">
        <v>607</v>
      </c>
      <c r="M93" s="4" t="s">
        <v>226</v>
      </c>
    </row>
    <row r="94" spans="1:13" ht="15">
      <c r="A94" s="66">
        <v>1</v>
      </c>
      <c r="B94" s="4" t="s">
        <v>80</v>
      </c>
      <c r="C94" s="4" t="s">
        <v>6</v>
      </c>
      <c r="D94" s="5" t="s">
        <v>451</v>
      </c>
      <c r="E94" s="5" t="s">
        <v>206</v>
      </c>
      <c r="F94" s="5" t="s">
        <v>157</v>
      </c>
      <c r="G94" s="5" t="s">
        <v>158</v>
      </c>
      <c r="H94" s="5" t="s">
        <v>183</v>
      </c>
      <c r="I94" s="5" t="s">
        <v>356</v>
      </c>
      <c r="J94" s="5" t="s">
        <v>357</v>
      </c>
      <c r="K94" s="5">
        <v>17599</v>
      </c>
      <c r="L94" s="78" t="s">
        <v>561</v>
      </c>
      <c r="M94" s="4" t="s">
        <v>8</v>
      </c>
    </row>
    <row r="95" spans="1:13" ht="15">
      <c r="A95" s="66">
        <v>1</v>
      </c>
      <c r="B95" s="4" t="s">
        <v>72</v>
      </c>
      <c r="C95" s="4" t="s">
        <v>6</v>
      </c>
      <c r="D95" s="5" t="s">
        <v>104</v>
      </c>
      <c r="E95" s="5" t="s">
        <v>206</v>
      </c>
      <c r="F95" s="5" t="s">
        <v>156</v>
      </c>
      <c r="G95" s="5" t="s">
        <v>158</v>
      </c>
      <c r="H95" s="5" t="s">
        <v>183</v>
      </c>
      <c r="I95" s="5" t="s">
        <v>334</v>
      </c>
      <c r="J95" s="5" t="s">
        <v>335</v>
      </c>
      <c r="K95" s="5">
        <v>17600</v>
      </c>
      <c r="L95" s="82" t="s">
        <v>562</v>
      </c>
      <c r="M95" s="4" t="s">
        <v>8</v>
      </c>
    </row>
    <row r="96" spans="1:13" ht="15">
      <c r="A96" s="66">
        <v>1</v>
      </c>
      <c r="B96" s="4" t="s">
        <v>73</v>
      </c>
      <c r="C96" s="4" t="s">
        <v>6</v>
      </c>
      <c r="D96" s="5" t="s">
        <v>92</v>
      </c>
      <c r="E96" s="5" t="s">
        <v>206</v>
      </c>
      <c r="F96" s="5" t="s">
        <v>157</v>
      </c>
      <c r="G96" s="5" t="s">
        <v>158</v>
      </c>
      <c r="H96" s="5" t="s">
        <v>172</v>
      </c>
      <c r="I96" s="5" t="s">
        <v>336</v>
      </c>
      <c r="J96" s="5" t="s">
        <v>337</v>
      </c>
      <c r="K96" s="5">
        <v>12511</v>
      </c>
      <c r="L96" s="78" t="s">
        <v>568</v>
      </c>
      <c r="M96" s="4" t="s">
        <v>13</v>
      </c>
    </row>
    <row r="97" spans="1:13" ht="15">
      <c r="A97" s="66">
        <v>1</v>
      </c>
      <c r="B97" s="4" t="s">
        <v>74</v>
      </c>
      <c r="C97" s="4" t="s">
        <v>6</v>
      </c>
      <c r="D97" s="5" t="s">
        <v>92</v>
      </c>
      <c r="E97" s="5" t="s">
        <v>206</v>
      </c>
      <c r="F97" s="5" t="s">
        <v>157</v>
      </c>
      <c r="G97" s="5" t="s">
        <v>158</v>
      </c>
      <c r="H97" s="5" t="s">
        <v>172</v>
      </c>
      <c r="I97" s="5" t="s">
        <v>338</v>
      </c>
      <c r="J97" s="5" t="s">
        <v>339</v>
      </c>
      <c r="K97" s="5">
        <v>12510</v>
      </c>
      <c r="L97" s="78" t="s">
        <v>570</v>
      </c>
      <c r="M97" s="4" t="s">
        <v>13</v>
      </c>
    </row>
    <row r="98" spans="1:17" ht="15">
      <c r="A98" s="66">
        <v>1</v>
      </c>
      <c r="B98" s="4" t="s">
        <v>75</v>
      </c>
      <c r="C98" s="4" t="s">
        <v>6</v>
      </c>
      <c r="D98" s="5" t="s">
        <v>92</v>
      </c>
      <c r="E98" s="5" t="s">
        <v>206</v>
      </c>
      <c r="F98" s="5" t="s">
        <v>157</v>
      </c>
      <c r="G98" s="5" t="s">
        <v>158</v>
      </c>
      <c r="H98" s="5" t="s">
        <v>172</v>
      </c>
      <c r="I98" s="5" t="s">
        <v>340</v>
      </c>
      <c r="J98" s="5" t="s">
        <v>341</v>
      </c>
      <c r="K98" s="5">
        <v>15329</v>
      </c>
      <c r="L98" s="82" t="s">
        <v>594</v>
      </c>
      <c r="M98" s="4" t="s">
        <v>24</v>
      </c>
      <c r="Q98" s="51" t="s">
        <v>106</v>
      </c>
    </row>
    <row r="99" spans="1:13" ht="15">
      <c r="A99" s="66">
        <v>1</v>
      </c>
      <c r="B99" s="4" t="s">
        <v>85</v>
      </c>
      <c r="C99" s="4" t="s">
        <v>6</v>
      </c>
      <c r="D99" s="5" t="s">
        <v>92</v>
      </c>
      <c r="E99" s="5" t="s">
        <v>206</v>
      </c>
      <c r="F99" s="5" t="s">
        <v>157</v>
      </c>
      <c r="G99" s="5" t="s">
        <v>158</v>
      </c>
      <c r="H99" s="5" t="s">
        <v>172</v>
      </c>
      <c r="I99" s="5" t="s">
        <v>342</v>
      </c>
      <c r="J99" s="5" t="s">
        <v>343</v>
      </c>
      <c r="K99" s="5">
        <v>15408</v>
      </c>
      <c r="L99" s="78" t="s">
        <v>595</v>
      </c>
      <c r="M99" s="4" t="s">
        <v>24</v>
      </c>
    </row>
    <row r="100" spans="1:13" ht="15">
      <c r="A100" s="66">
        <v>1</v>
      </c>
      <c r="B100" s="4" t="s">
        <v>76</v>
      </c>
      <c r="C100" s="4" t="s">
        <v>6</v>
      </c>
      <c r="D100" s="5" t="s">
        <v>207</v>
      </c>
      <c r="E100" s="5" t="s">
        <v>206</v>
      </c>
      <c r="F100" s="5" t="s">
        <v>157</v>
      </c>
      <c r="G100" s="5" t="s">
        <v>158</v>
      </c>
      <c r="H100" s="5" t="s">
        <v>172</v>
      </c>
      <c r="I100" s="5" t="s">
        <v>344</v>
      </c>
      <c r="J100" s="5" t="s">
        <v>345</v>
      </c>
      <c r="K100" s="5">
        <v>15320</v>
      </c>
      <c r="L100" s="78" t="s">
        <v>596</v>
      </c>
      <c r="M100" s="4" t="s">
        <v>24</v>
      </c>
    </row>
    <row r="101" spans="1:13" ht="15.75">
      <c r="A101" s="66">
        <v>1</v>
      </c>
      <c r="B101" s="4" t="s">
        <v>77</v>
      </c>
      <c r="C101" s="4" t="s">
        <v>6</v>
      </c>
      <c r="D101" s="5" t="s">
        <v>210</v>
      </c>
      <c r="E101" s="5" t="s">
        <v>208</v>
      </c>
      <c r="F101" s="5" t="s">
        <v>157</v>
      </c>
      <c r="G101" s="5" t="s">
        <v>158</v>
      </c>
      <c r="H101" s="5" t="s">
        <v>172</v>
      </c>
      <c r="I101" s="5" t="s">
        <v>346</v>
      </c>
      <c r="J101" s="5" t="s">
        <v>347</v>
      </c>
      <c r="K101" s="5">
        <v>7676</v>
      </c>
      <c r="L101" s="78" t="s">
        <v>548</v>
      </c>
      <c r="M101" s="4" t="s">
        <v>27</v>
      </c>
    </row>
    <row r="102" spans="1:13" ht="15.75">
      <c r="A102" s="66">
        <v>1</v>
      </c>
      <c r="B102" s="4" t="s">
        <v>78</v>
      </c>
      <c r="C102" s="4" t="s">
        <v>6</v>
      </c>
      <c r="D102" s="5" t="s">
        <v>210</v>
      </c>
      <c r="E102" s="5" t="s">
        <v>208</v>
      </c>
      <c r="F102" s="5" t="s">
        <v>157</v>
      </c>
      <c r="G102" s="5" t="s">
        <v>158</v>
      </c>
      <c r="H102" s="5" t="s">
        <v>172</v>
      </c>
      <c r="I102" s="5" t="s">
        <v>348</v>
      </c>
      <c r="J102" s="5" t="s">
        <v>349</v>
      </c>
      <c r="K102" s="5">
        <v>8208</v>
      </c>
      <c r="L102" s="78">
        <v>311063</v>
      </c>
      <c r="M102" s="4" t="s">
        <v>9</v>
      </c>
    </row>
    <row r="103" spans="1:13" ht="15.75">
      <c r="A103" s="66">
        <v>1</v>
      </c>
      <c r="B103" s="4" t="s">
        <v>79</v>
      </c>
      <c r="C103" s="4" t="s">
        <v>6</v>
      </c>
      <c r="D103" s="5" t="s">
        <v>210</v>
      </c>
      <c r="E103" s="5" t="s">
        <v>208</v>
      </c>
      <c r="F103" s="5" t="s">
        <v>157</v>
      </c>
      <c r="G103" s="5" t="s">
        <v>158</v>
      </c>
      <c r="H103" s="5" t="s">
        <v>172</v>
      </c>
      <c r="I103" s="5" t="s">
        <v>350</v>
      </c>
      <c r="J103" s="5" t="s">
        <v>351</v>
      </c>
      <c r="K103" s="5">
        <v>8207</v>
      </c>
      <c r="L103" s="78" t="s">
        <v>553</v>
      </c>
      <c r="M103" s="4" t="s">
        <v>9</v>
      </c>
    </row>
    <row r="104" spans="1:13" ht="15.75">
      <c r="A104" s="66">
        <v>1</v>
      </c>
      <c r="B104" s="4" t="s">
        <v>229</v>
      </c>
      <c r="C104" s="4" t="s">
        <v>6</v>
      </c>
      <c r="D104" s="5" t="s">
        <v>230</v>
      </c>
      <c r="E104" s="5" t="s">
        <v>208</v>
      </c>
      <c r="F104" s="5" t="s">
        <v>157</v>
      </c>
      <c r="G104" s="5" t="s">
        <v>158</v>
      </c>
      <c r="H104" s="5" t="s">
        <v>183</v>
      </c>
      <c r="I104" s="5" t="s">
        <v>352</v>
      </c>
      <c r="J104" s="16" t="s">
        <v>353</v>
      </c>
      <c r="K104" s="16" t="s">
        <v>497</v>
      </c>
      <c r="L104" s="78" t="s">
        <v>604</v>
      </c>
      <c r="M104" s="4" t="s">
        <v>226</v>
      </c>
    </row>
    <row r="105" spans="1:13" ht="15.75">
      <c r="A105" s="66">
        <v>1</v>
      </c>
      <c r="B105" s="4" t="s">
        <v>231</v>
      </c>
      <c r="C105" s="4" t="s">
        <v>6</v>
      </c>
      <c r="D105" s="5" t="s">
        <v>230</v>
      </c>
      <c r="E105" s="5" t="s">
        <v>208</v>
      </c>
      <c r="F105" s="5" t="s">
        <v>157</v>
      </c>
      <c r="G105" s="5" t="s">
        <v>158</v>
      </c>
      <c r="H105" s="5" t="s">
        <v>183</v>
      </c>
      <c r="I105" s="5" t="s">
        <v>354</v>
      </c>
      <c r="J105" s="16" t="s">
        <v>355</v>
      </c>
      <c r="K105" s="16" t="s">
        <v>498</v>
      </c>
      <c r="L105" s="78" t="s">
        <v>605</v>
      </c>
      <c r="M105" s="4" t="s">
        <v>226</v>
      </c>
    </row>
    <row r="106" spans="1:13" ht="15.75">
      <c r="A106" s="66">
        <v>1</v>
      </c>
      <c r="B106" s="4" t="s">
        <v>81</v>
      </c>
      <c r="C106" s="4" t="s">
        <v>6</v>
      </c>
      <c r="D106" s="5" t="s">
        <v>211</v>
      </c>
      <c r="E106" s="5" t="s">
        <v>209</v>
      </c>
      <c r="F106" s="5" t="s">
        <v>157</v>
      </c>
      <c r="G106" s="5" t="s">
        <v>158</v>
      </c>
      <c r="H106" s="5" t="s">
        <v>172</v>
      </c>
      <c r="I106" s="5" t="s">
        <v>358</v>
      </c>
      <c r="J106" s="5" t="s">
        <v>359</v>
      </c>
      <c r="K106" s="5">
        <v>17598</v>
      </c>
      <c r="L106" s="78" t="s">
        <v>566</v>
      </c>
      <c r="M106" s="4" t="s">
        <v>18</v>
      </c>
    </row>
    <row r="107" spans="1:13" ht="15.75">
      <c r="A107" s="66">
        <v>1</v>
      </c>
      <c r="B107" s="4" t="s">
        <v>82</v>
      </c>
      <c r="C107" s="7" t="s">
        <v>3</v>
      </c>
      <c r="D107" s="5" t="s">
        <v>212</v>
      </c>
      <c r="E107" s="5" t="s">
        <v>209</v>
      </c>
      <c r="F107" s="5" t="s">
        <v>157</v>
      </c>
      <c r="G107" s="5" t="s">
        <v>158</v>
      </c>
      <c r="H107" s="5" t="s">
        <v>170</v>
      </c>
      <c r="I107" s="5" t="s">
        <v>360</v>
      </c>
      <c r="J107" s="5" t="s">
        <v>361</v>
      </c>
      <c r="K107" s="5">
        <v>16006</v>
      </c>
      <c r="L107" s="78">
        <v>227243</v>
      </c>
      <c r="M107" s="4" t="s">
        <v>24</v>
      </c>
    </row>
    <row r="108" spans="1:13" ht="15">
      <c r="A108" s="66">
        <v>1</v>
      </c>
      <c r="B108" s="4" t="s">
        <v>83</v>
      </c>
      <c r="C108" s="4" t="s">
        <v>19</v>
      </c>
      <c r="D108" s="5" t="s">
        <v>618</v>
      </c>
      <c r="E108" s="5" t="s">
        <v>209</v>
      </c>
      <c r="F108" s="5" t="s">
        <v>164</v>
      </c>
      <c r="G108" s="5" t="s">
        <v>155</v>
      </c>
      <c r="H108" s="5" t="s">
        <v>178</v>
      </c>
      <c r="I108" s="5" t="s">
        <v>362</v>
      </c>
      <c r="J108" s="5" t="s">
        <v>363</v>
      </c>
      <c r="K108" s="5">
        <v>5197</v>
      </c>
      <c r="L108" s="78" t="s">
        <v>544</v>
      </c>
      <c r="M108" s="4" t="s">
        <v>28</v>
      </c>
    </row>
    <row r="109" spans="1:13" ht="15.75">
      <c r="A109" s="66">
        <v>1</v>
      </c>
      <c r="B109" s="4" t="s">
        <v>84</v>
      </c>
      <c r="C109" s="4" t="s">
        <v>19</v>
      </c>
      <c r="D109" s="5" t="s">
        <v>213</v>
      </c>
      <c r="E109" s="5" t="s">
        <v>209</v>
      </c>
      <c r="F109" s="5" t="s">
        <v>164</v>
      </c>
      <c r="G109" s="5" t="s">
        <v>155</v>
      </c>
      <c r="H109" s="5" t="s">
        <v>178</v>
      </c>
      <c r="I109" s="5" t="s">
        <v>364</v>
      </c>
      <c r="J109" s="5" t="s">
        <v>365</v>
      </c>
      <c r="K109" s="5">
        <v>5196</v>
      </c>
      <c r="L109" s="78" t="s">
        <v>543</v>
      </c>
      <c r="M109" s="4" t="s">
        <v>28</v>
      </c>
    </row>
    <row r="110" spans="1:12" ht="15.75">
      <c r="A110" s="73">
        <f>SUM(A81:A109)</f>
        <v>29</v>
      </c>
      <c r="L110" s="53"/>
    </row>
    <row r="111" ht="15.75">
      <c r="L111" s="53"/>
    </row>
    <row r="112" spans="1:12" ht="15.75">
      <c r="A112" s="96" t="s">
        <v>487</v>
      </c>
      <c r="B112" s="97"/>
      <c r="C112" s="97"/>
      <c r="D112" s="98"/>
      <c r="F112" s="111"/>
      <c r="G112" s="111"/>
      <c r="L112" s="53"/>
    </row>
    <row r="113" spans="1:13" ht="15.75">
      <c r="A113" s="99" t="s">
        <v>485</v>
      </c>
      <c r="B113" s="99"/>
      <c r="C113" s="99"/>
      <c r="D113" s="54">
        <f>A6+A7+A8+A9+A10+A15+A16+A20+A25+A26+A27+A29+A34+A35+A36+A45+A46+A47+A49+A48+A53+A54+A55+A56+A61+A62+A64+A66+A70+A71+A75+A76+A77+A81+A82+A85+A86+A88+A89+A94+A95+A96+A97+A98+A99+A100+A101+A102+A103+A104+A105+A106+A107</f>
        <v>53</v>
      </c>
      <c r="E113" s="1"/>
      <c r="F113" s="94"/>
      <c r="G113" s="95"/>
      <c r="H113" s="1"/>
      <c r="I113" s="1"/>
      <c r="J113" s="1"/>
      <c r="K113" s="1"/>
      <c r="L113" s="1"/>
      <c r="M113" s="1"/>
    </row>
    <row r="114" spans="1:13" ht="15.75">
      <c r="A114" s="99" t="s">
        <v>486</v>
      </c>
      <c r="B114" s="99"/>
      <c r="C114" s="99"/>
      <c r="D114" s="54">
        <f>A21+A33+A42+A43+A44+A108+A109</f>
        <v>7</v>
      </c>
      <c r="E114" s="1"/>
      <c r="F114" s="94"/>
      <c r="G114" s="72"/>
      <c r="H114" s="1"/>
      <c r="I114" s="1"/>
      <c r="J114" s="1"/>
      <c r="K114" s="1"/>
      <c r="L114" s="1"/>
      <c r="M114" s="1"/>
    </row>
    <row r="115" spans="1:13" ht="15.75">
      <c r="A115" s="96" t="s">
        <v>539</v>
      </c>
      <c r="B115" s="97"/>
      <c r="C115" s="98"/>
      <c r="D115" s="54">
        <f>A28+A37+A60+A63+A84+A87+A92+A93+A83</f>
        <v>9</v>
      </c>
      <c r="E115" s="1"/>
      <c r="F115" s="94"/>
      <c r="G115" s="72"/>
      <c r="H115" s="1"/>
      <c r="I115" s="1"/>
      <c r="J115" s="1"/>
      <c r="K115" s="1"/>
      <c r="L115" s="1"/>
      <c r="M115" s="1"/>
    </row>
    <row r="116" spans="1:13" ht="15.75">
      <c r="A116" s="96" t="s">
        <v>540</v>
      </c>
      <c r="B116" s="97"/>
      <c r="C116" s="98"/>
      <c r="D116" s="54">
        <f>A11+A38</f>
        <v>2</v>
      </c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>
      <c r="A117" s="96" t="s">
        <v>488</v>
      </c>
      <c r="B117" s="97"/>
      <c r="C117" s="98"/>
      <c r="D117" s="67">
        <f>SUM(D113:D116)</f>
        <v>71</v>
      </c>
      <c r="E117" s="1"/>
      <c r="F117" s="74"/>
      <c r="G117" s="1"/>
      <c r="H117" s="1"/>
      <c r="I117" s="1"/>
      <c r="J117" s="1"/>
      <c r="K117" s="1"/>
      <c r="L117" s="1"/>
      <c r="M117" s="1"/>
    </row>
    <row r="118" spans="3:13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5">
      <c r="B121" s="69"/>
      <c r="C121" s="69"/>
      <c r="D121" s="69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5">
      <c r="B122" s="70"/>
      <c r="C122" s="70"/>
      <c r="D122" s="70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5">
      <c r="B123" s="70"/>
      <c r="C123" s="70"/>
      <c r="D123" s="70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5">
      <c r="B124" s="70"/>
      <c r="C124" s="70"/>
      <c r="D124" s="70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5">
      <c r="B125" s="70"/>
      <c r="C125" s="70"/>
      <c r="D125" s="70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5">
      <c r="B126" s="71"/>
      <c r="C126" s="72"/>
      <c r="D126" s="72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5:13" ht="15">
      <c r="E141" s="1"/>
      <c r="F141" s="1"/>
      <c r="G141" s="1"/>
      <c r="H141" s="1"/>
      <c r="I141" s="1"/>
      <c r="J141" s="1"/>
      <c r="K141" s="1"/>
      <c r="L141" s="1"/>
      <c r="M141" s="1"/>
    </row>
    <row r="142" spans="5:13" ht="15">
      <c r="E142" s="1"/>
      <c r="F142" s="1"/>
      <c r="G142" s="1"/>
      <c r="H142" s="1"/>
      <c r="I142" s="1"/>
      <c r="J142" s="1"/>
      <c r="K142" s="1"/>
      <c r="L142" s="1"/>
      <c r="M142" s="1"/>
    </row>
  </sheetData>
  <sheetProtection/>
  <mergeCells count="31">
    <mergeCell ref="A115:C115"/>
    <mergeCell ref="A40:M40"/>
    <mergeCell ref="A79:M79"/>
    <mergeCell ref="A1:M1"/>
    <mergeCell ref="A2:M2"/>
    <mergeCell ref="A3:M3"/>
    <mergeCell ref="A4:M4"/>
    <mergeCell ref="A50:M50"/>
    <mergeCell ref="A12:M12"/>
    <mergeCell ref="A13:M13"/>
    <mergeCell ref="A18:M18"/>
    <mergeCell ref="A17:M17"/>
    <mergeCell ref="A22:M22"/>
    <mergeCell ref="A23:M23"/>
    <mergeCell ref="A30:M30"/>
    <mergeCell ref="A116:C116"/>
    <mergeCell ref="A114:C114"/>
    <mergeCell ref="A31:M31"/>
    <mergeCell ref="A39:M39"/>
    <mergeCell ref="A117:C117"/>
    <mergeCell ref="A51:M51"/>
    <mergeCell ref="A57:M57"/>
    <mergeCell ref="A58:M58"/>
    <mergeCell ref="A68:M68"/>
    <mergeCell ref="A67:M67"/>
    <mergeCell ref="A112:D112"/>
    <mergeCell ref="A73:M73"/>
    <mergeCell ref="A78:M78"/>
    <mergeCell ref="A113:C113"/>
    <mergeCell ref="F112:G112"/>
    <mergeCell ref="A72:M72"/>
  </mergeCells>
  <printOptions horizontalCentered="1"/>
  <pageMargins left="0" right="0" top="0" bottom="0" header="0" footer="0"/>
  <pageSetup horizontalDpi="600" verticalDpi="600" orientation="landscape" paperSize="9" scale="52" r:id="rId2"/>
  <rowBreaks count="2" manualBreakCount="2">
    <brk id="30" min="1" max="12" man="1"/>
    <brk id="78" min="1" max="12" man="1"/>
  </rowBreaks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0"/>
  <sheetViews>
    <sheetView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10.28125" style="0" customWidth="1"/>
    <col min="2" max="2" width="21.8515625" style="0" customWidth="1"/>
    <col min="3" max="3" width="24.421875" style="0" bestFit="1" customWidth="1"/>
    <col min="4" max="4" width="53.421875" style="0" bestFit="1" customWidth="1"/>
    <col min="5" max="5" width="24.7109375" style="0" customWidth="1"/>
    <col min="6" max="6" width="11.7109375" style="0" customWidth="1"/>
    <col min="7" max="7" width="13.421875" style="0" customWidth="1"/>
    <col min="8" max="8" width="15.421875" style="0" bestFit="1" customWidth="1"/>
    <col min="9" max="9" width="15.8515625" style="0" bestFit="1" customWidth="1"/>
    <col min="10" max="10" width="10.00390625" style="0" customWidth="1"/>
    <col min="11" max="11" width="14.140625" style="0" bestFit="1" customWidth="1"/>
  </cols>
  <sheetData>
    <row r="1" spans="1:11" ht="15.75">
      <c r="A1" s="114" t="s">
        <v>626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24" t="s">
        <v>127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33" t="s">
        <v>483</v>
      </c>
      <c r="B3" s="33" t="s">
        <v>29</v>
      </c>
      <c r="C3" s="33" t="s">
        <v>0</v>
      </c>
      <c r="D3" s="33" t="s">
        <v>1</v>
      </c>
      <c r="E3" s="11" t="s">
        <v>109</v>
      </c>
      <c r="F3" s="11" t="s">
        <v>2</v>
      </c>
      <c r="G3" s="11" t="s">
        <v>236</v>
      </c>
      <c r="H3" s="76" t="s">
        <v>609</v>
      </c>
      <c r="I3" s="39" t="s">
        <v>379</v>
      </c>
      <c r="J3" s="11" t="s">
        <v>232</v>
      </c>
      <c r="K3" s="11" t="s">
        <v>153</v>
      </c>
    </row>
    <row r="4" spans="1:11" ht="15.75">
      <c r="A4" s="54">
        <v>1</v>
      </c>
      <c r="B4" s="10" t="s">
        <v>228</v>
      </c>
      <c r="C4" s="10" t="s">
        <v>112</v>
      </c>
      <c r="D4" s="10" t="s">
        <v>441</v>
      </c>
      <c r="E4" s="10" t="s">
        <v>110</v>
      </c>
      <c r="F4" s="13" t="s">
        <v>7</v>
      </c>
      <c r="G4" s="7" t="s">
        <v>168</v>
      </c>
      <c r="H4" s="7">
        <v>5940</v>
      </c>
      <c r="I4" s="41" t="s">
        <v>493</v>
      </c>
      <c r="J4" s="7">
        <v>225</v>
      </c>
      <c r="K4" s="10" t="s">
        <v>162</v>
      </c>
    </row>
    <row r="5" spans="1:11" ht="15.75">
      <c r="A5" s="54">
        <v>1</v>
      </c>
      <c r="B5" s="10" t="s">
        <v>518</v>
      </c>
      <c r="C5" s="10" t="s">
        <v>111</v>
      </c>
      <c r="D5" s="10" t="s">
        <v>519</v>
      </c>
      <c r="E5" s="10" t="s">
        <v>520</v>
      </c>
      <c r="F5" s="13" t="s">
        <v>521</v>
      </c>
      <c r="G5" s="7" t="s">
        <v>168</v>
      </c>
      <c r="H5" s="7">
        <v>127</v>
      </c>
      <c r="I5" s="41" t="s">
        <v>617</v>
      </c>
      <c r="J5" s="7">
        <v>140</v>
      </c>
      <c r="K5" s="10" t="s">
        <v>162</v>
      </c>
    </row>
    <row r="6" spans="1:11" ht="15.75">
      <c r="A6" s="54">
        <v>1</v>
      </c>
      <c r="B6" s="10" t="s">
        <v>148</v>
      </c>
      <c r="C6" s="10" t="s">
        <v>108</v>
      </c>
      <c r="D6" s="10" t="s">
        <v>448</v>
      </c>
      <c r="E6" s="10">
        <v>40291</v>
      </c>
      <c r="F6" s="13" t="s">
        <v>166</v>
      </c>
      <c r="G6" s="7" t="s">
        <v>168</v>
      </c>
      <c r="H6" s="7">
        <v>4330</v>
      </c>
      <c r="I6" s="7">
        <v>19414</v>
      </c>
      <c r="J6" s="4">
        <v>260</v>
      </c>
      <c r="K6" s="10" t="s">
        <v>162</v>
      </c>
    </row>
    <row r="7" spans="1:11" ht="15.75">
      <c r="A7" s="54">
        <v>1</v>
      </c>
      <c r="B7" s="2" t="s">
        <v>142</v>
      </c>
      <c r="C7" s="2" t="s">
        <v>108</v>
      </c>
      <c r="D7" s="2" t="s">
        <v>449</v>
      </c>
      <c r="E7" s="2">
        <v>501747</v>
      </c>
      <c r="F7" s="12" t="s">
        <v>21</v>
      </c>
      <c r="G7" s="7" t="s">
        <v>168</v>
      </c>
      <c r="H7" s="7">
        <v>7270</v>
      </c>
      <c r="I7" s="7"/>
      <c r="J7" s="4">
        <v>318</v>
      </c>
      <c r="K7" s="10" t="s">
        <v>162</v>
      </c>
    </row>
    <row r="8" spans="1:11" ht="15.75">
      <c r="A8" s="54">
        <v>1</v>
      </c>
      <c r="B8" s="10" t="s">
        <v>214</v>
      </c>
      <c r="C8" s="10" t="s">
        <v>112</v>
      </c>
      <c r="D8" s="10" t="s">
        <v>450</v>
      </c>
      <c r="E8" s="10" t="s">
        <v>215</v>
      </c>
      <c r="F8" s="13" t="s">
        <v>187</v>
      </c>
      <c r="G8" s="7" t="s">
        <v>168</v>
      </c>
      <c r="H8" s="7">
        <v>2165</v>
      </c>
      <c r="I8" s="7">
        <v>22770</v>
      </c>
      <c r="J8" s="4">
        <v>305</v>
      </c>
      <c r="K8" s="10" t="s">
        <v>162</v>
      </c>
    </row>
    <row r="9" spans="1:11" s="20" customFormat="1" ht="15.75">
      <c r="A9" s="54">
        <v>1</v>
      </c>
      <c r="B9" s="22" t="s">
        <v>452</v>
      </c>
      <c r="C9" s="22" t="s">
        <v>111</v>
      </c>
      <c r="D9" s="22" t="s">
        <v>453</v>
      </c>
      <c r="E9" s="22" t="s">
        <v>454</v>
      </c>
      <c r="F9" s="29" t="s">
        <v>455</v>
      </c>
      <c r="G9" s="34" t="s">
        <v>168</v>
      </c>
      <c r="H9" s="34">
        <v>520</v>
      </c>
      <c r="I9" s="34">
        <v>22669</v>
      </c>
      <c r="J9" s="34">
        <v>341</v>
      </c>
      <c r="K9" s="22" t="s">
        <v>162</v>
      </c>
    </row>
    <row r="10" spans="1:11" ht="15.75">
      <c r="A10" s="54">
        <v>1</v>
      </c>
      <c r="B10" s="2" t="s">
        <v>141</v>
      </c>
      <c r="C10" s="2" t="s">
        <v>107</v>
      </c>
      <c r="D10" s="2" t="s">
        <v>136</v>
      </c>
      <c r="E10" s="2">
        <v>1396635</v>
      </c>
      <c r="F10" s="12" t="s">
        <v>21</v>
      </c>
      <c r="G10" s="7" t="s">
        <v>168</v>
      </c>
      <c r="H10" s="7">
        <v>3500</v>
      </c>
      <c r="I10" s="7">
        <v>19413</v>
      </c>
      <c r="J10" s="7">
        <v>135</v>
      </c>
      <c r="K10" s="10" t="s">
        <v>162</v>
      </c>
    </row>
    <row r="11" spans="1:11" ht="15.75">
      <c r="A11" s="54">
        <v>1</v>
      </c>
      <c r="B11" s="10" t="s">
        <v>144</v>
      </c>
      <c r="C11" s="10" t="s">
        <v>107</v>
      </c>
      <c r="D11" s="10" t="s">
        <v>136</v>
      </c>
      <c r="E11" s="10">
        <v>2132334</v>
      </c>
      <c r="F11" s="13" t="s">
        <v>166</v>
      </c>
      <c r="G11" s="7" t="s">
        <v>168</v>
      </c>
      <c r="H11" s="7">
        <v>3820</v>
      </c>
      <c r="I11" s="7">
        <v>22769</v>
      </c>
      <c r="J11" s="7">
        <v>135</v>
      </c>
      <c r="K11" s="10" t="s">
        <v>162</v>
      </c>
    </row>
    <row r="12" spans="1:11" ht="15.75">
      <c r="A12" s="54">
        <v>1</v>
      </c>
      <c r="B12" s="10" t="s">
        <v>145</v>
      </c>
      <c r="C12" s="10" t="s">
        <v>112</v>
      </c>
      <c r="D12" s="10" t="s">
        <v>138</v>
      </c>
      <c r="E12" s="10" t="s">
        <v>113</v>
      </c>
      <c r="F12" s="13" t="s">
        <v>166</v>
      </c>
      <c r="G12" s="7" t="s">
        <v>168</v>
      </c>
      <c r="H12" s="7">
        <v>5000</v>
      </c>
      <c r="I12" s="7">
        <v>19411</v>
      </c>
      <c r="J12" s="7">
        <v>144</v>
      </c>
      <c r="K12" s="10" t="s">
        <v>162</v>
      </c>
    </row>
    <row r="13" spans="1:11" ht="15.75">
      <c r="A13" s="54">
        <v>1</v>
      </c>
      <c r="B13" s="10" t="s">
        <v>146</v>
      </c>
      <c r="C13" s="10" t="s">
        <v>108</v>
      </c>
      <c r="D13" s="10" t="s">
        <v>494</v>
      </c>
      <c r="E13" s="10">
        <v>2121603</v>
      </c>
      <c r="F13" s="13" t="s">
        <v>166</v>
      </c>
      <c r="G13" s="7" t="s">
        <v>168</v>
      </c>
      <c r="H13" s="7">
        <v>3338</v>
      </c>
      <c r="I13" s="46" t="s">
        <v>495</v>
      </c>
      <c r="J13" s="4">
        <v>120</v>
      </c>
      <c r="K13" s="10" t="s">
        <v>162</v>
      </c>
    </row>
    <row r="14" spans="1:11" ht="15.75">
      <c r="A14" s="54">
        <v>1</v>
      </c>
      <c r="B14" s="22" t="s">
        <v>147</v>
      </c>
      <c r="C14" s="22" t="s">
        <v>108</v>
      </c>
      <c r="D14" s="22" t="s">
        <v>438</v>
      </c>
      <c r="E14" s="22">
        <v>2122352</v>
      </c>
      <c r="F14" s="29" t="s">
        <v>24</v>
      </c>
      <c r="G14" s="34" t="s">
        <v>168</v>
      </c>
      <c r="H14" s="34">
        <v>2037</v>
      </c>
      <c r="I14" s="34">
        <v>18259</v>
      </c>
      <c r="J14" s="34">
        <v>120</v>
      </c>
      <c r="K14" s="22" t="s">
        <v>162</v>
      </c>
    </row>
    <row r="15" spans="1:11" ht="15.75">
      <c r="A15" s="54">
        <v>1</v>
      </c>
      <c r="B15" s="22" t="s">
        <v>374</v>
      </c>
      <c r="C15" s="22" t="s">
        <v>108</v>
      </c>
      <c r="D15" s="22" t="s">
        <v>439</v>
      </c>
      <c r="E15" s="22">
        <v>2123316</v>
      </c>
      <c r="F15" s="29" t="s">
        <v>187</v>
      </c>
      <c r="G15" s="34" t="s">
        <v>168</v>
      </c>
      <c r="H15" s="34">
        <v>1900</v>
      </c>
      <c r="I15" s="30">
        <v>22449</v>
      </c>
      <c r="J15" s="34">
        <v>120</v>
      </c>
      <c r="K15" s="22" t="s">
        <v>162</v>
      </c>
    </row>
    <row r="16" spans="1:11" ht="15.75">
      <c r="A16" s="54">
        <v>1</v>
      </c>
      <c r="B16" s="10" t="s">
        <v>623</v>
      </c>
      <c r="C16" s="10" t="s">
        <v>107</v>
      </c>
      <c r="D16" s="10" t="s">
        <v>624</v>
      </c>
      <c r="E16" s="10">
        <v>1919216</v>
      </c>
      <c r="F16" s="13" t="s">
        <v>521</v>
      </c>
      <c r="G16" s="7" t="s">
        <v>168</v>
      </c>
      <c r="H16" s="7"/>
      <c r="I16" s="7"/>
      <c r="J16" s="7">
        <v>135</v>
      </c>
      <c r="K16" s="10" t="s">
        <v>162</v>
      </c>
    </row>
    <row r="17" spans="1:11" ht="15.75">
      <c r="A17" s="54">
        <v>1</v>
      </c>
      <c r="B17" s="10" t="s">
        <v>366</v>
      </c>
      <c r="C17" s="10" t="s">
        <v>112</v>
      </c>
      <c r="D17" s="10" t="s">
        <v>218</v>
      </c>
      <c r="E17" s="17" t="s">
        <v>219</v>
      </c>
      <c r="F17" s="13" t="s">
        <v>166</v>
      </c>
      <c r="G17" s="7" t="s">
        <v>168</v>
      </c>
      <c r="H17" s="7">
        <v>500</v>
      </c>
      <c r="I17" s="41" t="s">
        <v>492</v>
      </c>
      <c r="J17" s="4">
        <v>160</v>
      </c>
      <c r="K17" s="10" t="s">
        <v>162</v>
      </c>
    </row>
    <row r="18" spans="1:11" ht="15.75">
      <c r="A18" s="54">
        <v>1</v>
      </c>
      <c r="B18" s="10" t="s">
        <v>143</v>
      </c>
      <c r="C18" s="10" t="s">
        <v>111</v>
      </c>
      <c r="D18" s="10" t="s">
        <v>137</v>
      </c>
      <c r="E18" s="10" t="s">
        <v>432</v>
      </c>
      <c r="F18" s="13" t="s">
        <v>5</v>
      </c>
      <c r="G18" s="7" t="s">
        <v>168</v>
      </c>
      <c r="H18" s="7">
        <v>3100</v>
      </c>
      <c r="I18" s="7"/>
      <c r="J18" s="7">
        <v>130</v>
      </c>
      <c r="K18" s="10" t="s">
        <v>159</v>
      </c>
    </row>
    <row r="19" spans="1:11" ht="15.75">
      <c r="A19" s="54">
        <v>1</v>
      </c>
      <c r="B19" s="22" t="s">
        <v>466</v>
      </c>
      <c r="C19" s="22" t="s">
        <v>467</v>
      </c>
      <c r="D19" s="22" t="s">
        <v>468</v>
      </c>
      <c r="E19" s="22" t="s">
        <v>469</v>
      </c>
      <c r="F19" s="29" t="s">
        <v>455</v>
      </c>
      <c r="G19" s="34" t="s">
        <v>168</v>
      </c>
      <c r="H19" s="34">
        <v>750</v>
      </c>
      <c r="I19" s="34"/>
      <c r="J19" s="34">
        <v>100</v>
      </c>
      <c r="K19" s="22" t="s">
        <v>397</v>
      </c>
    </row>
    <row r="20" spans="1:11" ht="15.75">
      <c r="A20" s="54">
        <v>1</v>
      </c>
      <c r="B20" s="22" t="s">
        <v>470</v>
      </c>
      <c r="C20" s="22" t="s">
        <v>111</v>
      </c>
      <c r="D20" s="22" t="s">
        <v>477</v>
      </c>
      <c r="E20" s="22" t="s">
        <v>471</v>
      </c>
      <c r="F20" s="29" t="s">
        <v>187</v>
      </c>
      <c r="G20" s="34" t="s">
        <v>168</v>
      </c>
      <c r="H20" s="34">
        <v>470</v>
      </c>
      <c r="I20" s="34"/>
      <c r="J20" s="34">
        <v>63</v>
      </c>
      <c r="K20" s="22" t="s">
        <v>159</v>
      </c>
    </row>
    <row r="21" spans="1:11" ht="15.75" customHeight="1">
      <c r="A21" s="125">
        <f>SUM(A4:A20)</f>
        <v>17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15.75">
      <c r="A22" s="128" t="s">
        <v>128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5.75">
      <c r="A23" s="33" t="s">
        <v>483</v>
      </c>
      <c r="B23" s="11" t="s">
        <v>29</v>
      </c>
      <c r="C23" s="11" t="s">
        <v>0</v>
      </c>
      <c r="D23" s="11" t="s">
        <v>1</v>
      </c>
      <c r="E23" s="11" t="s">
        <v>109</v>
      </c>
      <c r="F23" s="11" t="s">
        <v>2</v>
      </c>
      <c r="G23" s="11" t="s">
        <v>236</v>
      </c>
      <c r="H23" s="76" t="s">
        <v>609</v>
      </c>
      <c r="I23" s="39" t="s">
        <v>379</v>
      </c>
      <c r="J23" s="11" t="s">
        <v>232</v>
      </c>
      <c r="K23" s="11" t="s">
        <v>153</v>
      </c>
    </row>
    <row r="24" spans="1:11" s="20" customFormat="1" ht="15.75">
      <c r="A24" s="54">
        <v>1</v>
      </c>
      <c r="B24" s="22" t="s">
        <v>375</v>
      </c>
      <c r="C24" s="22" t="s">
        <v>108</v>
      </c>
      <c r="D24" s="22" t="s">
        <v>376</v>
      </c>
      <c r="E24" s="22">
        <v>20509</v>
      </c>
      <c r="F24" s="34">
        <v>2011</v>
      </c>
      <c r="G24" s="34" t="s">
        <v>168</v>
      </c>
      <c r="H24" s="34">
        <v>3021</v>
      </c>
      <c r="I24" s="34">
        <v>15036</v>
      </c>
      <c r="J24" s="24" t="s">
        <v>384</v>
      </c>
      <c r="K24" s="40" t="s">
        <v>162</v>
      </c>
    </row>
    <row r="25" spans="1:11" ht="15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ht="15.75">
      <c r="A26" s="128" t="s">
        <v>129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</row>
    <row r="27" spans="1:11" ht="15.75">
      <c r="A27" s="33" t="s">
        <v>483</v>
      </c>
      <c r="B27" s="11" t="s">
        <v>29</v>
      </c>
      <c r="C27" s="11" t="s">
        <v>0</v>
      </c>
      <c r="D27" s="11" t="s">
        <v>1</v>
      </c>
      <c r="E27" s="11" t="s">
        <v>109</v>
      </c>
      <c r="F27" s="11" t="s">
        <v>2</v>
      </c>
      <c r="G27" s="11" t="s">
        <v>236</v>
      </c>
      <c r="H27" s="76" t="s">
        <v>609</v>
      </c>
      <c r="I27" s="39" t="s">
        <v>379</v>
      </c>
      <c r="J27" s="11" t="s">
        <v>232</v>
      </c>
      <c r="K27" s="11" t="s">
        <v>153</v>
      </c>
    </row>
    <row r="28" spans="1:11" ht="15.75">
      <c r="A28" s="54">
        <v>1</v>
      </c>
      <c r="B28" s="10" t="s">
        <v>227</v>
      </c>
      <c r="C28" s="10" t="s">
        <v>112</v>
      </c>
      <c r="D28" s="10" t="s">
        <v>440</v>
      </c>
      <c r="E28" s="10" t="s">
        <v>116</v>
      </c>
      <c r="F28" s="13" t="s">
        <v>7</v>
      </c>
      <c r="G28" s="7" t="s">
        <v>168</v>
      </c>
      <c r="H28" s="7">
        <v>4460</v>
      </c>
      <c r="I28" s="42">
        <v>15202</v>
      </c>
      <c r="J28" s="7">
        <v>225</v>
      </c>
      <c r="K28" s="10" t="s">
        <v>162</v>
      </c>
    </row>
    <row r="29" spans="1:11" ht="15.75">
      <c r="A29" s="54">
        <v>1</v>
      </c>
      <c r="B29" s="10" t="s">
        <v>149</v>
      </c>
      <c r="C29" s="10" t="s">
        <v>112</v>
      </c>
      <c r="D29" s="10" t="s">
        <v>114</v>
      </c>
      <c r="E29" s="10" t="s">
        <v>541</v>
      </c>
      <c r="F29" s="13" t="s">
        <v>378</v>
      </c>
      <c r="G29" s="7" t="s">
        <v>168</v>
      </c>
      <c r="H29" s="7">
        <v>23501</v>
      </c>
      <c r="I29" s="42">
        <v>4788</v>
      </c>
      <c r="J29" s="7">
        <v>284</v>
      </c>
      <c r="K29" s="10" t="s">
        <v>162</v>
      </c>
    </row>
    <row r="30" spans="1:11" ht="15.75">
      <c r="A30" s="54">
        <v>1</v>
      </c>
      <c r="B30" s="10" t="s">
        <v>150</v>
      </c>
      <c r="C30" s="10" t="s">
        <v>112</v>
      </c>
      <c r="D30" s="10" t="s">
        <v>139</v>
      </c>
      <c r="E30" s="10" t="s">
        <v>115</v>
      </c>
      <c r="F30" s="13" t="s">
        <v>7</v>
      </c>
      <c r="G30" s="7" t="s">
        <v>168</v>
      </c>
      <c r="H30" s="7">
        <v>6422</v>
      </c>
      <c r="I30" s="42">
        <v>14965</v>
      </c>
      <c r="J30" s="7">
        <v>144</v>
      </c>
      <c r="K30" s="10" t="s">
        <v>162</v>
      </c>
    </row>
    <row r="31" spans="1:11" ht="15.75">
      <c r="A31" s="54">
        <v>1</v>
      </c>
      <c r="B31" s="22" t="s">
        <v>152</v>
      </c>
      <c r="C31" s="22" t="s">
        <v>108</v>
      </c>
      <c r="D31" s="22" t="s">
        <v>439</v>
      </c>
      <c r="E31" s="22">
        <v>2121481</v>
      </c>
      <c r="F31" s="29" t="s">
        <v>166</v>
      </c>
      <c r="G31" s="34" t="s">
        <v>168</v>
      </c>
      <c r="H31" s="34">
        <v>2830</v>
      </c>
      <c r="I31" s="49" t="s">
        <v>496</v>
      </c>
      <c r="J31" s="34">
        <v>120</v>
      </c>
      <c r="K31" s="22" t="s">
        <v>162</v>
      </c>
    </row>
    <row r="32" spans="1:11" ht="15.75">
      <c r="A32" s="54">
        <v>1</v>
      </c>
      <c r="B32" s="22" t="s">
        <v>151</v>
      </c>
      <c r="C32" s="22" t="s">
        <v>25</v>
      </c>
      <c r="D32" s="22" t="s">
        <v>437</v>
      </c>
      <c r="E32" s="22"/>
      <c r="F32" s="29" t="s">
        <v>167</v>
      </c>
      <c r="G32" s="34" t="s">
        <v>168</v>
      </c>
      <c r="H32" s="34">
        <v>671</v>
      </c>
      <c r="I32" s="43">
        <v>6796</v>
      </c>
      <c r="J32" s="34">
        <v>60</v>
      </c>
      <c r="K32" s="22" t="s">
        <v>164</v>
      </c>
    </row>
    <row r="33" spans="1:9" ht="15">
      <c r="A33" s="55">
        <f>SUM(A28:A32)</f>
        <v>5</v>
      </c>
      <c r="B33" s="3"/>
      <c r="C33" s="3"/>
      <c r="D33" s="3"/>
      <c r="E33" s="3"/>
      <c r="I33" s="44"/>
    </row>
    <row r="34" spans="1:5" ht="15.75">
      <c r="A34" s="121" t="s">
        <v>489</v>
      </c>
      <c r="B34" s="122"/>
      <c r="C34" s="123"/>
      <c r="D34" s="56">
        <f>A21+A24+A33</f>
        <v>23</v>
      </c>
      <c r="E34" s="3"/>
    </row>
    <row r="35" spans="1:5" ht="15.75">
      <c r="A35" s="118" t="s">
        <v>610</v>
      </c>
      <c r="B35" s="119"/>
      <c r="C35" s="120"/>
      <c r="D35" s="77">
        <v>4</v>
      </c>
      <c r="E35" s="3"/>
    </row>
    <row r="36" spans="1:4" ht="15.75">
      <c r="A36" s="118" t="s">
        <v>611</v>
      </c>
      <c r="B36" s="119"/>
      <c r="C36" s="120"/>
      <c r="D36" s="77">
        <v>9</v>
      </c>
    </row>
    <row r="37" spans="1:4" ht="15.75">
      <c r="A37" s="118" t="s">
        <v>612</v>
      </c>
      <c r="B37" s="119"/>
      <c r="C37" s="120"/>
      <c r="D37" s="77">
        <v>3</v>
      </c>
    </row>
    <row r="38" spans="1:4" ht="15.75">
      <c r="A38" s="118" t="s">
        <v>613</v>
      </c>
      <c r="B38" s="119"/>
      <c r="C38" s="120"/>
      <c r="D38" s="77">
        <v>4</v>
      </c>
    </row>
    <row r="39" spans="1:4" ht="15.75">
      <c r="A39" s="118" t="s">
        <v>614</v>
      </c>
      <c r="B39" s="119"/>
      <c r="C39" s="120"/>
      <c r="D39" s="77">
        <v>1</v>
      </c>
    </row>
    <row r="40" spans="1:4" ht="15.75">
      <c r="A40" s="118" t="s">
        <v>615</v>
      </c>
      <c r="B40" s="119"/>
      <c r="C40" s="120"/>
      <c r="D40" s="77">
        <v>1</v>
      </c>
    </row>
  </sheetData>
  <sheetProtection/>
  <mergeCells count="13">
    <mergeCell ref="A34:C34"/>
    <mergeCell ref="A1:K1"/>
    <mergeCell ref="A2:K2"/>
    <mergeCell ref="A21:K21"/>
    <mergeCell ref="A22:K22"/>
    <mergeCell ref="A25:K25"/>
    <mergeCell ref="A26:K26"/>
    <mergeCell ref="A40:C40"/>
    <mergeCell ref="A35:C35"/>
    <mergeCell ref="A36:C36"/>
    <mergeCell ref="A37:C37"/>
    <mergeCell ref="A38:C38"/>
    <mergeCell ref="A39:C39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="70" zoomScaleNormal="70" zoomScaleSheetLayoutView="80" zoomScalePageLayoutView="0" workbookViewId="0" topLeftCell="D1">
      <selection activeCell="D26" sqref="D26"/>
    </sheetView>
  </sheetViews>
  <sheetFormatPr defaultColWidth="9.140625" defaultRowHeight="15"/>
  <cols>
    <col min="1" max="1" width="7.7109375" style="0" customWidth="1"/>
    <col min="2" max="2" width="12.140625" style="0" bestFit="1" customWidth="1"/>
    <col min="3" max="3" width="22.57421875" style="0" bestFit="1" customWidth="1"/>
    <col min="4" max="4" width="48.7109375" style="0" bestFit="1" customWidth="1"/>
    <col min="5" max="5" width="26.8515625" style="19" bestFit="1" customWidth="1"/>
    <col min="6" max="6" width="11.00390625" style="19" hidden="1" customWidth="1"/>
    <col min="7" max="7" width="11.57421875" style="19" customWidth="1"/>
    <col min="8" max="8" width="21.28125" style="19" bestFit="1" customWidth="1"/>
    <col min="9" max="9" width="18.421875" style="19" bestFit="1" customWidth="1"/>
    <col min="10" max="10" width="5.140625" style="19" bestFit="1" customWidth="1"/>
    <col min="11" max="11" width="14.421875" style="19" customWidth="1"/>
    <col min="12" max="12" width="15.00390625" style="0" customWidth="1"/>
  </cols>
  <sheetData>
    <row r="1" spans="1:11" ht="15.75">
      <c r="A1" s="114" t="s">
        <v>616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>
      <c r="A3" s="35" t="s">
        <v>483</v>
      </c>
      <c r="B3" s="35" t="s">
        <v>29</v>
      </c>
      <c r="C3" s="35" t="s">
        <v>0</v>
      </c>
      <c r="D3" s="35" t="s">
        <v>1</v>
      </c>
      <c r="E3" s="23" t="s">
        <v>109</v>
      </c>
      <c r="F3" s="23"/>
      <c r="G3" s="23" t="s">
        <v>2</v>
      </c>
      <c r="H3" s="23" t="s">
        <v>379</v>
      </c>
      <c r="I3" s="23" t="s">
        <v>184</v>
      </c>
      <c r="J3" s="23" t="s">
        <v>232</v>
      </c>
      <c r="K3" s="23" t="s">
        <v>153</v>
      </c>
    </row>
    <row r="4" spans="1:13" ht="15.75">
      <c r="A4" s="54">
        <v>1</v>
      </c>
      <c r="B4" s="22" t="s">
        <v>380</v>
      </c>
      <c r="C4" s="22" t="s">
        <v>381</v>
      </c>
      <c r="D4" s="22" t="s">
        <v>382</v>
      </c>
      <c r="E4" s="24" t="s">
        <v>383</v>
      </c>
      <c r="F4" s="24"/>
      <c r="G4" s="24" t="s">
        <v>384</v>
      </c>
      <c r="H4" s="24">
        <v>14987</v>
      </c>
      <c r="I4" s="24" t="s">
        <v>384</v>
      </c>
      <c r="J4" s="24" t="s">
        <v>384</v>
      </c>
      <c r="K4" s="24" t="s">
        <v>162</v>
      </c>
      <c r="L4" s="18"/>
      <c r="M4" s="3"/>
    </row>
    <row r="5" spans="1:13" ht="15.75">
      <c r="A5" s="54">
        <v>1</v>
      </c>
      <c r="B5" s="22" t="s">
        <v>385</v>
      </c>
      <c r="C5" s="22" t="s">
        <v>381</v>
      </c>
      <c r="D5" s="22" t="s">
        <v>382</v>
      </c>
      <c r="E5" s="24" t="s">
        <v>384</v>
      </c>
      <c r="F5" s="24"/>
      <c r="G5" s="24" t="s">
        <v>384</v>
      </c>
      <c r="H5" s="24" t="s">
        <v>386</v>
      </c>
      <c r="I5" s="24" t="s">
        <v>384</v>
      </c>
      <c r="J5" s="24" t="s">
        <v>384</v>
      </c>
      <c r="K5" s="24" t="s">
        <v>162</v>
      </c>
      <c r="L5" s="18"/>
      <c r="M5" s="3"/>
    </row>
    <row r="6" spans="1:13" ht="15.75">
      <c r="A6" s="54">
        <v>1</v>
      </c>
      <c r="B6" s="22" t="s">
        <v>387</v>
      </c>
      <c r="C6" s="22" t="s">
        <v>381</v>
      </c>
      <c r="D6" s="22" t="s">
        <v>388</v>
      </c>
      <c r="E6" s="24" t="s">
        <v>384</v>
      </c>
      <c r="F6" s="24"/>
      <c r="G6" s="24" t="s">
        <v>384</v>
      </c>
      <c r="H6" s="24">
        <v>15699</v>
      </c>
      <c r="I6" s="24" t="s">
        <v>384</v>
      </c>
      <c r="J6" s="24" t="s">
        <v>384</v>
      </c>
      <c r="K6" s="24" t="s">
        <v>162</v>
      </c>
      <c r="L6" s="18"/>
      <c r="M6" s="3"/>
    </row>
    <row r="7" spans="1:12" ht="15.75">
      <c r="A7" s="54">
        <v>1</v>
      </c>
      <c r="B7" s="22" t="s">
        <v>474</v>
      </c>
      <c r="C7" s="22" t="s">
        <v>475</v>
      </c>
      <c r="D7" s="22" t="s">
        <v>476</v>
      </c>
      <c r="E7" s="24">
        <v>1123</v>
      </c>
      <c r="F7" s="24"/>
      <c r="G7" s="24">
        <v>2015</v>
      </c>
      <c r="H7" s="24" t="s">
        <v>386</v>
      </c>
      <c r="I7" s="24" t="s">
        <v>384</v>
      </c>
      <c r="J7" s="24" t="s">
        <v>384</v>
      </c>
      <c r="K7" s="24" t="s">
        <v>159</v>
      </c>
      <c r="L7" s="31"/>
    </row>
    <row r="8" spans="1:12" ht="15.75">
      <c r="A8" s="54">
        <v>1</v>
      </c>
      <c r="B8" s="22" t="s">
        <v>512</v>
      </c>
      <c r="C8" s="22" t="s">
        <v>412</v>
      </c>
      <c r="D8" s="22" t="s">
        <v>513</v>
      </c>
      <c r="E8" s="24" t="s">
        <v>514</v>
      </c>
      <c r="F8" s="24"/>
      <c r="G8" s="24">
        <v>2015</v>
      </c>
      <c r="H8" s="24">
        <v>22771</v>
      </c>
      <c r="I8" s="24" t="s">
        <v>384</v>
      </c>
      <c r="J8" s="24" t="s">
        <v>384</v>
      </c>
      <c r="K8" s="24" t="s">
        <v>164</v>
      </c>
      <c r="L8" s="31"/>
    </row>
    <row r="9" spans="1:12" ht="15.75">
      <c r="A9" s="54">
        <v>1</v>
      </c>
      <c r="B9" s="22" t="s">
        <v>389</v>
      </c>
      <c r="C9" s="22" t="s">
        <v>390</v>
      </c>
      <c r="D9" s="22" t="s">
        <v>391</v>
      </c>
      <c r="E9" s="25" t="s">
        <v>392</v>
      </c>
      <c r="F9" s="24"/>
      <c r="G9" s="24" t="s">
        <v>384</v>
      </c>
      <c r="H9" s="24">
        <v>15746</v>
      </c>
      <c r="I9" s="24" t="s">
        <v>384</v>
      </c>
      <c r="J9" s="24" t="s">
        <v>384</v>
      </c>
      <c r="K9" s="24" t="s">
        <v>164</v>
      </c>
      <c r="L9" s="18"/>
    </row>
    <row r="10" spans="1:12" ht="15.75">
      <c r="A10" s="54">
        <v>1</v>
      </c>
      <c r="B10" s="22" t="s">
        <v>393</v>
      </c>
      <c r="C10" s="22" t="s">
        <v>381</v>
      </c>
      <c r="D10" s="22" t="s">
        <v>394</v>
      </c>
      <c r="E10" s="26">
        <v>61282</v>
      </c>
      <c r="F10" s="24"/>
      <c r="G10" s="24" t="s">
        <v>384</v>
      </c>
      <c r="H10" s="24">
        <v>14992</v>
      </c>
      <c r="I10" s="24" t="s">
        <v>384</v>
      </c>
      <c r="J10" s="24" t="s">
        <v>384</v>
      </c>
      <c r="K10" s="24" t="s">
        <v>162</v>
      </c>
      <c r="L10" s="18"/>
    </row>
    <row r="11" spans="1:12" ht="15.75">
      <c r="A11" s="54">
        <v>1</v>
      </c>
      <c r="B11" s="22" t="s">
        <v>395</v>
      </c>
      <c r="C11" s="22" t="s">
        <v>381</v>
      </c>
      <c r="D11" s="22" t="s">
        <v>396</v>
      </c>
      <c r="E11" s="27">
        <v>60323504002001</v>
      </c>
      <c r="F11" s="24"/>
      <c r="G11" s="24">
        <v>2014</v>
      </c>
      <c r="H11" s="24">
        <v>22376</v>
      </c>
      <c r="I11" s="24" t="s">
        <v>384</v>
      </c>
      <c r="J11" s="24" t="s">
        <v>384</v>
      </c>
      <c r="K11" s="24" t="s">
        <v>397</v>
      </c>
      <c r="L11" s="18"/>
    </row>
    <row r="12" spans="1:12" ht="15.75">
      <c r="A12" s="54">
        <v>1</v>
      </c>
      <c r="B12" s="22" t="s">
        <v>398</v>
      </c>
      <c r="C12" s="22" t="s">
        <v>399</v>
      </c>
      <c r="D12" s="22" t="s">
        <v>400</v>
      </c>
      <c r="E12" s="26" t="s">
        <v>401</v>
      </c>
      <c r="F12" s="24"/>
      <c r="G12" s="24">
        <v>2014</v>
      </c>
      <c r="H12" s="24">
        <v>22377</v>
      </c>
      <c r="I12" s="24" t="s">
        <v>384</v>
      </c>
      <c r="J12" s="24" t="s">
        <v>384</v>
      </c>
      <c r="K12" s="24" t="s">
        <v>397</v>
      </c>
      <c r="L12" s="18"/>
    </row>
    <row r="13" spans="1:12" ht="15.75">
      <c r="A13" s="54">
        <v>1</v>
      </c>
      <c r="B13" s="22" t="s">
        <v>472</v>
      </c>
      <c r="C13" s="22" t="s">
        <v>381</v>
      </c>
      <c r="D13" s="22" t="s">
        <v>473</v>
      </c>
      <c r="E13" s="27">
        <v>60325653001001</v>
      </c>
      <c r="F13" s="24"/>
      <c r="G13" s="24">
        <v>2015</v>
      </c>
      <c r="H13" s="24">
        <v>22674</v>
      </c>
      <c r="I13" s="24" t="s">
        <v>384</v>
      </c>
      <c r="J13" s="24" t="s">
        <v>384</v>
      </c>
      <c r="K13" s="24" t="s">
        <v>397</v>
      </c>
      <c r="L13" s="31"/>
    </row>
    <row r="14" spans="1:12" ht="15.75">
      <c r="A14" s="54">
        <v>1</v>
      </c>
      <c r="B14" s="22" t="s">
        <v>515</v>
      </c>
      <c r="C14" s="22" t="s">
        <v>408</v>
      </c>
      <c r="D14" s="22" t="s">
        <v>516</v>
      </c>
      <c r="E14" s="27" t="s">
        <v>517</v>
      </c>
      <c r="F14" s="24"/>
      <c r="G14" s="24">
        <v>2015</v>
      </c>
      <c r="H14" s="24">
        <v>22757</v>
      </c>
      <c r="I14" s="24" t="s">
        <v>384</v>
      </c>
      <c r="J14" s="24" t="s">
        <v>384</v>
      </c>
      <c r="K14" s="24" t="s">
        <v>164</v>
      </c>
      <c r="L14" s="31"/>
    </row>
    <row r="15" spans="1:12" ht="15.75">
      <c r="A15" s="54">
        <v>1</v>
      </c>
      <c r="B15" s="22" t="s">
        <v>402</v>
      </c>
      <c r="C15" s="22" t="s">
        <v>403</v>
      </c>
      <c r="D15" s="22" t="s">
        <v>404</v>
      </c>
      <c r="E15" s="26" t="s">
        <v>384</v>
      </c>
      <c r="F15" s="24"/>
      <c r="G15" s="24" t="s">
        <v>384</v>
      </c>
      <c r="H15" s="24">
        <v>14991</v>
      </c>
      <c r="I15" s="24" t="s">
        <v>384</v>
      </c>
      <c r="J15" s="24" t="s">
        <v>384</v>
      </c>
      <c r="K15" s="24" t="s">
        <v>397</v>
      </c>
      <c r="L15" s="18"/>
    </row>
    <row r="16" spans="1:12" ht="15.75">
      <c r="A16" s="54">
        <v>1</v>
      </c>
      <c r="B16" s="22" t="s">
        <v>405</v>
      </c>
      <c r="C16" s="22" t="s">
        <v>381</v>
      </c>
      <c r="D16" s="22" t="s">
        <v>406</v>
      </c>
      <c r="E16" s="26">
        <v>69314</v>
      </c>
      <c r="F16" s="24"/>
      <c r="G16" s="24" t="s">
        <v>384</v>
      </c>
      <c r="H16" s="24">
        <v>14990</v>
      </c>
      <c r="I16" s="24" t="s">
        <v>384</v>
      </c>
      <c r="J16" s="24" t="s">
        <v>384</v>
      </c>
      <c r="K16" s="24" t="s">
        <v>162</v>
      </c>
      <c r="L16" s="18"/>
    </row>
    <row r="17" spans="1:12" ht="15.75">
      <c r="A17" s="54">
        <v>1</v>
      </c>
      <c r="B17" s="22" t="s">
        <v>407</v>
      </c>
      <c r="C17" s="22" t="s">
        <v>408</v>
      </c>
      <c r="D17" s="22" t="s">
        <v>409</v>
      </c>
      <c r="E17" s="26" t="s">
        <v>410</v>
      </c>
      <c r="F17" s="24"/>
      <c r="G17" s="24" t="s">
        <v>384</v>
      </c>
      <c r="H17" s="24">
        <v>14989</v>
      </c>
      <c r="I17" s="24" t="s">
        <v>384</v>
      </c>
      <c r="J17" s="24" t="s">
        <v>384</v>
      </c>
      <c r="K17" s="24" t="s">
        <v>162</v>
      </c>
      <c r="L17" s="18"/>
    </row>
    <row r="18" spans="1:12" ht="15.75">
      <c r="A18" s="54">
        <v>1</v>
      </c>
      <c r="B18" s="22" t="s">
        <v>445</v>
      </c>
      <c r="C18" s="22" t="s">
        <v>412</v>
      </c>
      <c r="D18" s="22" t="s">
        <v>413</v>
      </c>
      <c r="E18" s="24" t="s">
        <v>414</v>
      </c>
      <c r="F18" s="24"/>
      <c r="G18" s="24" t="s">
        <v>166</v>
      </c>
      <c r="H18" s="24">
        <v>21594</v>
      </c>
      <c r="I18" s="24" t="s">
        <v>384</v>
      </c>
      <c r="J18" s="24" t="s">
        <v>384</v>
      </c>
      <c r="K18" s="24" t="s">
        <v>164</v>
      </c>
      <c r="L18" s="18"/>
    </row>
    <row r="19" spans="1:12" ht="15.75">
      <c r="A19" s="54">
        <v>1</v>
      </c>
      <c r="B19" s="22" t="s">
        <v>415</v>
      </c>
      <c r="C19" s="22" t="s">
        <v>408</v>
      </c>
      <c r="D19" s="22" t="s">
        <v>416</v>
      </c>
      <c r="E19" s="24" t="s">
        <v>384</v>
      </c>
      <c r="F19" s="24"/>
      <c r="G19" s="24" t="s">
        <v>384</v>
      </c>
      <c r="H19" s="24" t="s">
        <v>386</v>
      </c>
      <c r="I19" s="24" t="s">
        <v>384</v>
      </c>
      <c r="J19" s="24" t="s">
        <v>384</v>
      </c>
      <c r="K19" s="24" t="s">
        <v>164</v>
      </c>
      <c r="L19" s="18"/>
    </row>
    <row r="20" spans="1:12" ht="15.75">
      <c r="A20" s="54">
        <v>1</v>
      </c>
      <c r="B20" s="22" t="s">
        <v>478</v>
      </c>
      <c r="C20" s="22" t="s">
        <v>479</v>
      </c>
      <c r="D20" s="22" t="s">
        <v>480</v>
      </c>
      <c r="E20" s="24" t="s">
        <v>481</v>
      </c>
      <c r="F20" s="24"/>
      <c r="G20" s="24" t="s">
        <v>455</v>
      </c>
      <c r="H20" s="24" t="s">
        <v>384</v>
      </c>
      <c r="I20" s="24" t="s">
        <v>384</v>
      </c>
      <c r="J20" s="24" t="s">
        <v>384</v>
      </c>
      <c r="K20" s="24" t="s">
        <v>159</v>
      </c>
      <c r="L20" s="31"/>
    </row>
    <row r="21" spans="1:11" ht="15.75" customHeight="1">
      <c r="A21" s="125">
        <f>SUM(A4:A20)</f>
        <v>17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7"/>
    </row>
    <row r="22" spans="1:11" ht="15.75">
      <c r="A22" s="136" t="s">
        <v>128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5.75">
      <c r="A23" s="35" t="s">
        <v>483</v>
      </c>
      <c r="B23" s="35" t="s">
        <v>29</v>
      </c>
      <c r="C23" s="35" t="s">
        <v>0</v>
      </c>
      <c r="D23" s="35" t="s">
        <v>1</v>
      </c>
      <c r="E23" s="23" t="s">
        <v>109</v>
      </c>
      <c r="F23" s="23"/>
      <c r="G23" s="23" t="s">
        <v>2</v>
      </c>
      <c r="H23" s="23" t="s">
        <v>379</v>
      </c>
      <c r="I23" s="23" t="s">
        <v>184</v>
      </c>
      <c r="J23" s="23" t="s">
        <v>232</v>
      </c>
      <c r="K23" s="23" t="s">
        <v>153</v>
      </c>
    </row>
    <row r="24" spans="1:11" s="9" customFormat="1" ht="15">
      <c r="A24" s="54">
        <v>1</v>
      </c>
      <c r="B24" s="22" t="s">
        <v>417</v>
      </c>
      <c r="C24" s="22" t="s">
        <v>381</v>
      </c>
      <c r="D24" s="22" t="s">
        <v>388</v>
      </c>
      <c r="E24" s="24" t="s">
        <v>384</v>
      </c>
      <c r="F24" s="24"/>
      <c r="G24" s="24" t="s">
        <v>384</v>
      </c>
      <c r="H24" s="24">
        <v>15745</v>
      </c>
      <c r="I24" s="24" t="s">
        <v>384</v>
      </c>
      <c r="J24" s="24" t="s">
        <v>384</v>
      </c>
      <c r="K24" s="24" t="s">
        <v>162</v>
      </c>
    </row>
    <row r="25" spans="1:11" s="9" customFormat="1" ht="15">
      <c r="A25" s="54">
        <v>1</v>
      </c>
      <c r="B25" s="22" t="s">
        <v>418</v>
      </c>
      <c r="C25" s="22" t="s">
        <v>381</v>
      </c>
      <c r="D25" s="22" t="s">
        <v>406</v>
      </c>
      <c r="E25" s="24" t="s">
        <v>384</v>
      </c>
      <c r="F25" s="24"/>
      <c r="G25" s="24" t="s">
        <v>384</v>
      </c>
      <c r="H25" s="24" t="s">
        <v>386</v>
      </c>
      <c r="I25" s="24" t="s">
        <v>384</v>
      </c>
      <c r="J25" s="24" t="s">
        <v>384</v>
      </c>
      <c r="K25" s="24" t="s">
        <v>162</v>
      </c>
    </row>
    <row r="26" spans="1:11" s="9" customFormat="1" ht="15">
      <c r="A26" s="54">
        <v>1</v>
      </c>
      <c r="B26" s="22" t="s">
        <v>446</v>
      </c>
      <c r="C26" s="22" t="s">
        <v>408</v>
      </c>
      <c r="D26" s="22" t="s">
        <v>409</v>
      </c>
      <c r="E26" s="26" t="s">
        <v>447</v>
      </c>
      <c r="F26" s="24"/>
      <c r="G26" s="24">
        <v>2011</v>
      </c>
      <c r="H26" s="24" t="s">
        <v>386</v>
      </c>
      <c r="I26" s="24" t="s">
        <v>384</v>
      </c>
      <c r="J26" s="24" t="s">
        <v>384</v>
      </c>
      <c r="K26" s="24" t="s">
        <v>164</v>
      </c>
    </row>
    <row r="27" spans="1:11" ht="15.75" customHeight="1">
      <c r="A27" s="137">
        <f>SUM(A24:A26)</f>
        <v>3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ht="15.75">
      <c r="A28" s="136" t="s">
        <v>129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5.75">
      <c r="A29" s="35" t="s">
        <v>483</v>
      </c>
      <c r="B29" s="35" t="s">
        <v>29</v>
      </c>
      <c r="C29" s="35" t="s">
        <v>0</v>
      </c>
      <c r="D29" s="35" t="s">
        <v>1</v>
      </c>
      <c r="E29" s="23" t="s">
        <v>109</v>
      </c>
      <c r="F29" s="23"/>
      <c r="G29" s="23" t="s">
        <v>2</v>
      </c>
      <c r="H29" s="23" t="s">
        <v>379</v>
      </c>
      <c r="I29" s="23" t="s">
        <v>184</v>
      </c>
      <c r="J29" s="23" t="s">
        <v>232</v>
      </c>
      <c r="K29" s="23" t="s">
        <v>153</v>
      </c>
    </row>
    <row r="30" spans="1:13" ht="15.75">
      <c r="A30" s="54">
        <v>1</v>
      </c>
      <c r="B30" s="22" t="s">
        <v>419</v>
      </c>
      <c r="C30" s="22" t="s">
        <v>420</v>
      </c>
      <c r="D30" s="22" t="s">
        <v>421</v>
      </c>
      <c r="E30" s="24" t="s">
        <v>384</v>
      </c>
      <c r="F30" s="24"/>
      <c r="G30" s="24" t="s">
        <v>384</v>
      </c>
      <c r="H30" s="24" t="s">
        <v>386</v>
      </c>
      <c r="I30" s="24" t="s">
        <v>384</v>
      </c>
      <c r="J30" s="24" t="s">
        <v>384</v>
      </c>
      <c r="K30" s="24" t="s">
        <v>422</v>
      </c>
      <c r="L30" s="18"/>
      <c r="M30" s="3"/>
    </row>
    <row r="31" spans="1:13" ht="15.75">
      <c r="A31" s="54">
        <v>1</v>
      </c>
      <c r="B31" s="22" t="s">
        <v>411</v>
      </c>
      <c r="C31" s="22" t="s">
        <v>399</v>
      </c>
      <c r="D31" s="22" t="s">
        <v>423</v>
      </c>
      <c r="E31" s="24" t="s">
        <v>424</v>
      </c>
      <c r="F31" s="24"/>
      <c r="G31" s="24" t="s">
        <v>377</v>
      </c>
      <c r="H31" s="24">
        <v>11005</v>
      </c>
      <c r="I31" s="24" t="s">
        <v>384</v>
      </c>
      <c r="J31" s="24" t="s">
        <v>384</v>
      </c>
      <c r="K31" s="24" t="s">
        <v>164</v>
      </c>
      <c r="L31" s="18"/>
      <c r="M31" s="3"/>
    </row>
    <row r="32" spans="1:11" ht="15.75">
      <c r="A32" s="54">
        <v>1</v>
      </c>
      <c r="B32" s="22" t="s">
        <v>425</v>
      </c>
      <c r="C32" s="22" t="s">
        <v>426</v>
      </c>
      <c r="D32" s="22" t="s">
        <v>431</v>
      </c>
      <c r="E32" s="24" t="s">
        <v>430</v>
      </c>
      <c r="F32" s="24"/>
      <c r="G32" s="24" t="s">
        <v>187</v>
      </c>
      <c r="H32" s="24">
        <v>22046</v>
      </c>
      <c r="I32" s="24" t="s">
        <v>155</v>
      </c>
      <c r="J32" s="24">
        <v>5.7</v>
      </c>
      <c r="K32" s="24" t="s">
        <v>427</v>
      </c>
    </row>
    <row r="33" spans="1:11" ht="15.75" customHeight="1">
      <c r="A33" s="137">
        <f>SUM(A30:A32)</f>
        <v>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7"/>
    </row>
    <row r="34" spans="1:11" ht="15.75">
      <c r="A34" s="138" t="s">
        <v>129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40"/>
    </row>
    <row r="35" spans="1:12" ht="15.75">
      <c r="A35" s="35" t="s">
        <v>483</v>
      </c>
      <c r="B35" s="35" t="s">
        <v>29</v>
      </c>
      <c r="C35" s="35" t="s">
        <v>0</v>
      </c>
      <c r="D35" s="35" t="s">
        <v>1</v>
      </c>
      <c r="E35" s="23" t="s">
        <v>109</v>
      </c>
      <c r="F35" s="23"/>
      <c r="G35" s="23" t="s">
        <v>2</v>
      </c>
      <c r="H35" s="23" t="s">
        <v>379</v>
      </c>
      <c r="I35" s="23" t="s">
        <v>184</v>
      </c>
      <c r="J35" s="23" t="s">
        <v>232</v>
      </c>
      <c r="K35" s="23" t="s">
        <v>153</v>
      </c>
      <c r="L35" s="84" t="s">
        <v>233</v>
      </c>
    </row>
    <row r="36" spans="1:12" ht="15.75">
      <c r="A36" s="54">
        <v>1</v>
      </c>
      <c r="B36" s="22" t="s">
        <v>456</v>
      </c>
      <c r="C36" s="22" t="s">
        <v>457</v>
      </c>
      <c r="D36" s="22" t="s">
        <v>458</v>
      </c>
      <c r="E36" s="24" t="s">
        <v>384</v>
      </c>
      <c r="F36" s="24"/>
      <c r="G36" s="24" t="s">
        <v>7</v>
      </c>
      <c r="H36" s="25" t="s">
        <v>491</v>
      </c>
      <c r="I36" s="24" t="s">
        <v>384</v>
      </c>
      <c r="J36" s="24" t="s">
        <v>384</v>
      </c>
      <c r="K36" s="24" t="s">
        <v>459</v>
      </c>
      <c r="L36" s="90" t="s">
        <v>620</v>
      </c>
    </row>
    <row r="37" spans="1:12" ht="15.75">
      <c r="A37" s="54">
        <v>1</v>
      </c>
      <c r="B37" s="22" t="s">
        <v>460</v>
      </c>
      <c r="C37" s="22" t="s">
        <v>457</v>
      </c>
      <c r="D37" s="22" t="s">
        <v>458</v>
      </c>
      <c r="E37" s="24" t="s">
        <v>384</v>
      </c>
      <c r="F37" s="24"/>
      <c r="G37" s="24" t="s">
        <v>7</v>
      </c>
      <c r="H37" s="24">
        <v>14939</v>
      </c>
      <c r="I37" s="24" t="s">
        <v>384</v>
      </c>
      <c r="J37" s="24" t="s">
        <v>384</v>
      </c>
      <c r="K37" s="24" t="s">
        <v>459</v>
      </c>
      <c r="L37" s="90" t="s">
        <v>621</v>
      </c>
    </row>
    <row r="38" spans="1:12" ht="15.75">
      <c r="A38" s="54">
        <v>1</v>
      </c>
      <c r="B38" s="22" t="s">
        <v>461</v>
      </c>
      <c r="C38" s="22" t="s">
        <v>457</v>
      </c>
      <c r="D38" s="22" t="s">
        <v>458</v>
      </c>
      <c r="E38" s="24" t="s">
        <v>384</v>
      </c>
      <c r="F38" s="24"/>
      <c r="G38" s="24" t="s">
        <v>7</v>
      </c>
      <c r="H38" s="24">
        <v>14940</v>
      </c>
      <c r="I38" s="24" t="s">
        <v>384</v>
      </c>
      <c r="J38" s="24" t="s">
        <v>384</v>
      </c>
      <c r="K38" s="24" t="s">
        <v>459</v>
      </c>
      <c r="L38" s="90" t="s">
        <v>622</v>
      </c>
    </row>
    <row r="39" spans="1:11" ht="15">
      <c r="A39" s="126">
        <f>SUM(A36:A38)</f>
        <v>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3" s="51" customFormat="1" ht="15.75">
      <c r="A40" s="89" t="s">
        <v>117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8"/>
      <c r="M40" s="63"/>
    </row>
    <row r="41" spans="1:13" s="51" customFormat="1" ht="15.75">
      <c r="A41" s="58" t="s">
        <v>483</v>
      </c>
      <c r="B41" s="58" t="s">
        <v>29</v>
      </c>
      <c r="C41" s="58" t="s">
        <v>0</v>
      </c>
      <c r="D41" s="58" t="s">
        <v>1</v>
      </c>
      <c r="E41" s="23" t="s">
        <v>109</v>
      </c>
      <c r="F41" s="23"/>
      <c r="G41" s="23" t="s">
        <v>2</v>
      </c>
      <c r="H41" s="23" t="s">
        <v>379</v>
      </c>
      <c r="I41" s="23" t="s">
        <v>184</v>
      </c>
      <c r="J41" s="23" t="s">
        <v>232</v>
      </c>
      <c r="K41" s="23" t="s">
        <v>153</v>
      </c>
      <c r="L41" s="85" t="s">
        <v>233</v>
      </c>
      <c r="M41" s="64"/>
    </row>
    <row r="42" spans="1:12" ht="15.75">
      <c r="A42" s="66">
        <v>1</v>
      </c>
      <c r="B42" s="22" t="s">
        <v>522</v>
      </c>
      <c r="C42" s="24" t="s">
        <v>523</v>
      </c>
      <c r="D42" s="22" t="s">
        <v>524</v>
      </c>
      <c r="E42" s="24" t="s">
        <v>529</v>
      </c>
      <c r="F42" s="24"/>
      <c r="G42" s="24" t="s">
        <v>521</v>
      </c>
      <c r="H42" s="25" t="s">
        <v>384</v>
      </c>
      <c r="I42" s="24" t="s">
        <v>384</v>
      </c>
      <c r="J42" s="24" t="s">
        <v>384</v>
      </c>
      <c r="K42" s="24" t="s">
        <v>156</v>
      </c>
      <c r="L42" s="91">
        <v>1078356162</v>
      </c>
    </row>
    <row r="43" spans="1:12" ht="15.75">
      <c r="A43" s="66">
        <v>1</v>
      </c>
      <c r="B43" s="22" t="s">
        <v>525</v>
      </c>
      <c r="C43" s="24" t="s">
        <v>526</v>
      </c>
      <c r="D43" s="22" t="s">
        <v>527</v>
      </c>
      <c r="E43" s="24" t="s">
        <v>528</v>
      </c>
      <c r="F43" s="24"/>
      <c r="G43" s="24" t="s">
        <v>187</v>
      </c>
      <c r="H43" s="25" t="s">
        <v>384</v>
      </c>
      <c r="I43" s="24" t="s">
        <v>384</v>
      </c>
      <c r="J43" s="24" t="s">
        <v>384</v>
      </c>
      <c r="K43" s="24" t="s">
        <v>156</v>
      </c>
      <c r="L43" s="86"/>
    </row>
    <row r="44" spans="1:11" ht="15.75">
      <c r="A44" s="65"/>
      <c r="B44" s="62"/>
      <c r="C44" s="62"/>
      <c r="D44" s="62"/>
      <c r="E44" s="59"/>
      <c r="F44" s="59"/>
      <c r="G44" s="59"/>
      <c r="H44" s="60"/>
      <c r="I44" s="59"/>
      <c r="J44" s="59"/>
      <c r="K44" s="59"/>
    </row>
    <row r="45" spans="1:11" ht="15.75">
      <c r="A45" s="61"/>
      <c r="B45" s="62"/>
      <c r="C45" s="62"/>
      <c r="D45" s="62"/>
      <c r="E45" s="59"/>
      <c r="F45" s="59"/>
      <c r="G45" s="59"/>
      <c r="H45" s="60"/>
      <c r="I45" s="59"/>
      <c r="J45" s="59"/>
      <c r="K45" s="59"/>
    </row>
    <row r="46" spans="1:11" ht="15.75">
      <c r="A46" s="133" t="s">
        <v>490</v>
      </c>
      <c r="B46" s="134"/>
      <c r="C46" s="135"/>
      <c r="D46" s="38">
        <f>A21+A27+A33</f>
        <v>23</v>
      </c>
      <c r="E46" s="59"/>
      <c r="F46" s="59"/>
      <c r="G46" s="59"/>
      <c r="H46" s="60"/>
      <c r="I46" s="59"/>
      <c r="J46" s="59"/>
      <c r="K46" s="59"/>
    </row>
    <row r="47" spans="1:11" ht="15.75">
      <c r="A47" s="133" t="s">
        <v>536</v>
      </c>
      <c r="B47" s="134"/>
      <c r="C47" s="135"/>
      <c r="D47" s="67">
        <f>A39+A42</f>
        <v>4</v>
      </c>
      <c r="E47" s="59"/>
      <c r="F47" s="59"/>
      <c r="G47" s="59"/>
      <c r="H47" s="60"/>
      <c r="I47" s="59"/>
      <c r="J47" s="59"/>
      <c r="K47" s="59"/>
    </row>
    <row r="48" spans="1:4" ht="15.75">
      <c r="A48" s="133" t="s">
        <v>537</v>
      </c>
      <c r="B48" s="134"/>
      <c r="C48" s="135"/>
      <c r="D48" s="67">
        <f>A43</f>
        <v>1</v>
      </c>
    </row>
    <row r="49" spans="1:4" ht="30.75" customHeight="1">
      <c r="A49" s="130" t="s">
        <v>538</v>
      </c>
      <c r="B49" s="131"/>
      <c r="C49" s="132"/>
      <c r="D49" s="68">
        <f>SUM(D46:D48)</f>
        <v>28</v>
      </c>
    </row>
  </sheetData>
  <sheetProtection/>
  <mergeCells count="13">
    <mergeCell ref="A28:K28"/>
    <mergeCell ref="A33:K33"/>
    <mergeCell ref="A34:K34"/>
    <mergeCell ref="A1:K1"/>
    <mergeCell ref="A2:K2"/>
    <mergeCell ref="A21:K21"/>
    <mergeCell ref="A22:K22"/>
    <mergeCell ref="A27:K27"/>
    <mergeCell ref="A49:C49"/>
    <mergeCell ref="A39:K39"/>
    <mergeCell ref="A48:C48"/>
    <mergeCell ref="A46:C46"/>
    <mergeCell ref="A47:C47"/>
  </mergeCells>
  <printOptions horizontalCentered="1" verticalCentered="1"/>
  <pageMargins left="0.03937007874015748" right="0.03937007874015748" top="0.1968503937007874" bottom="0.1968503937007874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jaqueline.silva</dc:creator>
  <cp:keywords/>
  <dc:description/>
  <cp:lastModifiedBy>alexandra.vinco</cp:lastModifiedBy>
  <cp:lastPrinted>2017-06-26T16:00:37Z</cp:lastPrinted>
  <dcterms:created xsi:type="dcterms:W3CDTF">2012-06-21T17:43:43Z</dcterms:created>
  <dcterms:modified xsi:type="dcterms:W3CDTF">2017-07-06T14:57:41Z</dcterms:modified>
  <cp:category/>
  <cp:version/>
  <cp:contentType/>
  <cp:contentStatus/>
</cp:coreProperties>
</file>